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0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wittobriens.sharepoint.com/sites/Test3/Shared Documents/General/Acceleration 4.0/.Reporting Templates/"/>
    </mc:Choice>
  </mc:AlternateContent>
  <xr:revisionPtr revIDLastSave="0" documentId="8_{8986CBEC-9DC2-4812-8373-B4DE30D73CC6}" xr6:coauthVersionLast="47" xr6:coauthVersionMax="47" xr10:uidLastSave="{00000000-0000-0000-0000-000000000000}"/>
  <bookViews>
    <workbookView xWindow="-28920" yWindow="-120" windowWidth="29040" windowHeight="15840" firstSheet="5" xr2:uid="{00000000-000D-0000-FFFF-FFFF00000000}"/>
  </bookViews>
  <sheets>
    <sheet name="Narrative" sheetId="10" r:id="rId1"/>
    <sheet name="Project Expenditures" sheetId="2" r:id="rId2"/>
    <sheet name="Completion Status" sheetId="5" r:id="rId3"/>
    <sheet name="Metrics" sheetId="3" r:id="rId4"/>
    <sheet name="Initial Budget" sheetId="9" r:id="rId5"/>
    <sheet name="Budget Revisions" sheetId="7" r:id="rId6"/>
  </sheets>
  <definedNames>
    <definedName name="_xlnm.Print_Area" localSheetId="4">'Initial Budget'!$A$1:$R$55</definedName>
    <definedName name="_xlnm.Print_Area" localSheetId="1">'Project Expenditures'!$A$1:$K$142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8" i="2" l="1"/>
  <c r="F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G125" i="2"/>
  <c r="H125" i="2" s="1"/>
  <c r="H124" i="2"/>
  <c r="G124" i="2"/>
  <c r="H123" i="2"/>
  <c r="G123" i="2"/>
  <c r="H122" i="2"/>
  <c r="G122" i="2"/>
  <c r="G121" i="2"/>
  <c r="H121" i="2" s="1"/>
  <c r="H120" i="2"/>
  <c r="G120" i="2"/>
  <c r="H119" i="2"/>
  <c r="G119" i="2"/>
  <c r="H118" i="2"/>
  <c r="G118" i="2"/>
  <c r="G117" i="2"/>
  <c r="H117" i="2" s="1"/>
  <c r="H116" i="2"/>
  <c r="G116" i="2"/>
  <c r="H115" i="2"/>
  <c r="G115" i="2"/>
  <c r="H114" i="2"/>
  <c r="G114" i="2"/>
  <c r="G113" i="2"/>
  <c r="H113" i="2" s="1"/>
  <c r="H112" i="2"/>
  <c r="G112" i="2"/>
  <c r="H111" i="2"/>
  <c r="G111" i="2"/>
  <c r="H110" i="2"/>
  <c r="G110" i="2"/>
  <c r="G109" i="2"/>
  <c r="H109" i="2" s="1"/>
  <c r="H108" i="2"/>
  <c r="G108" i="2"/>
  <c r="H107" i="2"/>
  <c r="G107" i="2"/>
  <c r="H106" i="2"/>
  <c r="G106" i="2"/>
  <c r="G105" i="2"/>
  <c r="H105" i="2" s="1"/>
  <c r="H104" i="2"/>
  <c r="G104" i="2"/>
  <c r="H103" i="2"/>
  <c r="G103" i="2"/>
  <c r="H102" i="2"/>
  <c r="G102" i="2"/>
  <c r="G101" i="2"/>
  <c r="H101" i="2" s="1"/>
  <c r="H100" i="2"/>
  <c r="G100" i="2"/>
  <c r="H99" i="2"/>
  <c r="G99" i="2"/>
  <c r="H98" i="2"/>
  <c r="G98" i="2"/>
  <c r="G97" i="2"/>
  <c r="H97" i="2" s="1"/>
  <c r="H96" i="2"/>
  <c r="G96" i="2"/>
  <c r="H95" i="2"/>
  <c r="G95" i="2"/>
  <c r="H94" i="2"/>
  <c r="G94" i="2"/>
  <c r="G93" i="2"/>
  <c r="H93" i="2" s="1"/>
  <c r="H92" i="2"/>
  <c r="G92" i="2"/>
  <c r="H91" i="2"/>
  <c r="G91" i="2"/>
  <c r="H90" i="2"/>
  <c r="G90" i="2"/>
  <c r="G89" i="2"/>
  <c r="H89" i="2" s="1"/>
  <c r="H88" i="2"/>
  <c r="G88" i="2"/>
  <c r="H87" i="2"/>
  <c r="G87" i="2"/>
  <c r="H86" i="2"/>
  <c r="G86" i="2"/>
  <c r="G85" i="2"/>
  <c r="H85" i="2" s="1"/>
  <c r="H84" i="2"/>
  <c r="G84" i="2"/>
  <c r="H83" i="2"/>
  <c r="G83" i="2"/>
  <c r="H82" i="2"/>
  <c r="G82" i="2"/>
  <c r="G81" i="2"/>
  <c r="H81" i="2" s="1"/>
  <c r="H80" i="2"/>
  <c r="G80" i="2"/>
  <c r="H79" i="2"/>
  <c r="G79" i="2"/>
  <c r="H78" i="2"/>
  <c r="G78" i="2"/>
  <c r="G77" i="2"/>
  <c r="H77" i="2" s="1"/>
  <c r="H76" i="2"/>
  <c r="G76" i="2"/>
  <c r="H75" i="2"/>
  <c r="G75" i="2"/>
  <c r="H74" i="2"/>
  <c r="G74" i="2"/>
  <c r="G73" i="2"/>
  <c r="H73" i="2" s="1"/>
  <c r="H72" i="2"/>
  <c r="G72" i="2"/>
  <c r="H71" i="2"/>
  <c r="G71" i="2"/>
  <c r="H70" i="2"/>
  <c r="G70" i="2"/>
  <c r="G69" i="2"/>
  <c r="H69" i="2" s="1"/>
  <c r="H68" i="2"/>
  <c r="G68" i="2"/>
  <c r="H67" i="2"/>
  <c r="G67" i="2"/>
  <c r="H66" i="2"/>
  <c r="G66" i="2"/>
  <c r="G65" i="2"/>
  <c r="H65" i="2" s="1"/>
  <c r="H64" i="2"/>
  <c r="G64" i="2"/>
  <c r="H63" i="2"/>
  <c r="G63" i="2"/>
  <c r="H62" i="2"/>
  <c r="G62" i="2"/>
  <c r="G61" i="2"/>
  <c r="H61" i="2" s="1"/>
  <c r="H60" i="2"/>
  <c r="G60" i="2"/>
  <c r="H59" i="2"/>
  <c r="G59" i="2"/>
  <c r="H58" i="2"/>
  <c r="G58" i="2"/>
  <c r="G57" i="2"/>
  <c r="H57" i="2" s="1"/>
  <c r="H56" i="2"/>
  <c r="G56" i="2"/>
  <c r="H55" i="2"/>
  <c r="G55" i="2"/>
  <c r="H54" i="2"/>
  <c r="G54" i="2"/>
  <c r="G53" i="2"/>
  <c r="H53" i="2" s="1"/>
  <c r="H52" i="2"/>
  <c r="G52" i="2"/>
  <c r="H51" i="2"/>
  <c r="G51" i="2"/>
  <c r="H50" i="2"/>
  <c r="G50" i="2"/>
  <c r="G49" i="2"/>
  <c r="H49" i="2" s="1"/>
  <c r="H48" i="2"/>
  <c r="G48" i="2"/>
  <c r="H47" i="2"/>
  <c r="G47" i="2"/>
  <c r="H46" i="2"/>
  <c r="G46" i="2"/>
  <c r="G45" i="2"/>
  <c r="H45" i="2" s="1"/>
  <c r="H44" i="2"/>
  <c r="G44" i="2"/>
  <c r="H43" i="2"/>
  <c r="G43" i="2"/>
  <c r="H42" i="2"/>
  <c r="G42" i="2"/>
  <c r="G41" i="2"/>
  <c r="H41" i="2" s="1"/>
  <c r="H40" i="2"/>
  <c r="G40" i="2"/>
  <c r="H39" i="2"/>
  <c r="G39" i="2"/>
  <c r="H38" i="2"/>
  <c r="G38" i="2"/>
  <c r="G37" i="2"/>
  <c r="H37" i="2" s="1"/>
  <c r="H36" i="2"/>
  <c r="G36" i="2"/>
  <c r="H35" i="2"/>
  <c r="G35" i="2"/>
  <c r="H34" i="2"/>
  <c r="G34" i="2"/>
  <c r="G33" i="2"/>
  <c r="H33" i="2" s="1"/>
  <c r="H32" i="2"/>
  <c r="G32" i="2"/>
  <c r="H31" i="2"/>
  <c r="G31" i="2"/>
  <c r="H30" i="2"/>
  <c r="G30" i="2"/>
  <c r="G29" i="2"/>
  <c r="H29" i="2" s="1"/>
  <c r="H28" i="2"/>
  <c r="G28" i="2"/>
  <c r="H27" i="2"/>
  <c r="G27" i="2"/>
  <c r="H26" i="2"/>
  <c r="G26" i="2"/>
  <c r="G25" i="2"/>
  <c r="H25" i="2" s="1"/>
  <c r="H24" i="2"/>
  <c r="G24" i="2"/>
  <c r="H23" i="2"/>
  <c r="G23" i="2"/>
  <c r="H22" i="2"/>
  <c r="G22" i="2"/>
  <c r="G21" i="2"/>
  <c r="H21" i="2" s="1"/>
  <c r="H20" i="2"/>
  <c r="G20" i="2"/>
  <c r="H19" i="2"/>
  <c r="G19" i="2"/>
  <c r="H18" i="2"/>
  <c r="G18" i="2"/>
  <c r="G17" i="2"/>
  <c r="H17" i="2" s="1"/>
  <c r="H16" i="2"/>
  <c r="G16" i="2"/>
  <c r="H15" i="2"/>
  <c r="G15" i="2"/>
  <c r="G138" i="2" s="1"/>
  <c r="C6" i="2" s="1"/>
  <c r="C7" i="2" s="1"/>
  <c r="H138" i="2" l="1"/>
  <c r="C8" i="9" l="1"/>
  <c r="D8" i="9"/>
  <c r="E8" i="9"/>
  <c r="F8" i="9"/>
  <c r="H8" i="9"/>
  <c r="J8" i="9"/>
  <c r="L8" i="9"/>
  <c r="N8" i="9"/>
  <c r="O8" i="9"/>
  <c r="P8" i="9"/>
  <c r="Q8" i="9"/>
  <c r="R8" i="9"/>
  <c r="C12" i="9"/>
  <c r="D12" i="9"/>
  <c r="E12" i="9"/>
  <c r="F12" i="9"/>
  <c r="H12" i="9"/>
  <c r="J12" i="9"/>
  <c r="L12" i="9"/>
  <c r="N12" i="9"/>
  <c r="O12" i="9"/>
  <c r="P12" i="9"/>
  <c r="Q12" i="9"/>
  <c r="R12" i="9"/>
  <c r="C18" i="9"/>
  <c r="D18" i="9"/>
  <c r="E18" i="9"/>
  <c r="F18" i="9"/>
  <c r="H18" i="9"/>
  <c r="J18" i="9"/>
  <c r="L18" i="9"/>
  <c r="N18" i="9"/>
  <c r="O18" i="9"/>
  <c r="P18" i="9"/>
  <c r="Q18" i="9"/>
  <c r="R18" i="9"/>
  <c r="C24" i="9"/>
  <c r="D24" i="9"/>
  <c r="E24" i="9"/>
  <c r="F24" i="9"/>
  <c r="H24" i="9"/>
  <c r="J24" i="9"/>
  <c r="L24" i="9"/>
  <c r="N24" i="9"/>
  <c r="O24" i="9"/>
  <c r="P24" i="9"/>
  <c r="Q24" i="9"/>
  <c r="R24" i="9"/>
  <c r="C31" i="9"/>
  <c r="D31" i="9"/>
  <c r="E31" i="9"/>
  <c r="F31" i="9"/>
  <c r="H31" i="9"/>
  <c r="J31" i="9"/>
  <c r="L31" i="9"/>
  <c r="N31" i="9"/>
  <c r="O31" i="9"/>
  <c r="P31" i="9"/>
  <c r="Q31" i="9"/>
  <c r="R31" i="9"/>
  <c r="C41" i="9"/>
  <c r="D41" i="9"/>
  <c r="E41" i="9"/>
  <c r="F41" i="9"/>
  <c r="H41" i="9"/>
  <c r="J41" i="9"/>
  <c r="L41" i="9"/>
  <c r="N41" i="9"/>
  <c r="O41" i="9"/>
  <c r="P41" i="9"/>
  <c r="Q41" i="9"/>
  <c r="R41" i="9"/>
  <c r="C47" i="9"/>
  <c r="D47" i="9"/>
  <c r="E47" i="9"/>
  <c r="F47" i="9"/>
  <c r="H47" i="9"/>
  <c r="J47" i="9"/>
  <c r="L47" i="9"/>
  <c r="N47" i="9"/>
  <c r="O47" i="9"/>
  <c r="P47" i="9"/>
  <c r="Q47" i="9"/>
  <c r="R47" i="9"/>
  <c r="C62" i="9"/>
  <c r="D62" i="9"/>
  <c r="E62" i="9"/>
  <c r="F62" i="9"/>
  <c r="H62" i="9"/>
  <c r="J62" i="9"/>
  <c r="L62" i="9"/>
  <c r="N62" i="9"/>
  <c r="O62" i="9"/>
  <c r="P62" i="9"/>
  <c r="Q62" i="9"/>
  <c r="R62" i="9"/>
  <c r="C64" i="9"/>
  <c r="D64" i="9"/>
  <c r="E64" i="9"/>
  <c r="F64" i="9"/>
  <c r="H64" i="9"/>
  <c r="J64" i="9"/>
  <c r="L64" i="9"/>
  <c r="N64" i="9"/>
  <c r="O64" i="9"/>
  <c r="P64" i="9"/>
  <c r="Q64" i="9"/>
  <c r="R64" i="9"/>
</calcChain>
</file>

<file path=xl/sharedStrings.xml><?xml version="1.0" encoding="utf-8"?>
<sst xmlns="http://schemas.openxmlformats.org/spreadsheetml/2006/main" count="164" uniqueCount="134">
  <si>
    <t xml:space="preserve">BROADBAND ACCELERATION GRANT </t>
  </si>
  <si>
    <t>Monthly Narrative</t>
  </si>
  <si>
    <t xml:space="preserve">Please provide a brief narrative update of the progress, successes and challenges on this project.  </t>
  </si>
  <si>
    <t>Business Name:</t>
  </si>
  <si>
    <t>County of Business:</t>
  </si>
  <si>
    <t xml:space="preserve">Report Date: </t>
  </si>
  <si>
    <t xml:space="preserve">Total Grant Amount ($) Awarded: </t>
  </si>
  <si>
    <t xml:space="preserve">Grant Amount ($) Spent to Date: </t>
  </si>
  <si>
    <t xml:space="preserve">Amount ($) Remaining: </t>
  </si>
  <si>
    <t>Project completion %</t>
  </si>
  <si>
    <t>BROADBAND ACCELERATION GRANT</t>
  </si>
  <si>
    <t>Counties Served:</t>
  </si>
  <si>
    <t># of new connections to unserved premises as a result of the project to date</t>
  </si>
  <si>
    <t># of new connections (total households, businesses and CAI's) as a result of the project to date</t>
  </si>
  <si>
    <t>EXPENDITURES</t>
  </si>
  <si>
    <t>Date of Invoice</t>
  </si>
  <si>
    <t>Description of Expenditure</t>
  </si>
  <si>
    <t>Categories of Expenditure</t>
  </si>
  <si>
    <t>Vendor and Invoice number</t>
  </si>
  <si>
    <t>Total Expenditure ($)</t>
  </si>
  <si>
    <t>Grant Funds Used</t>
  </si>
  <si>
    <t>Matching Funds Used</t>
  </si>
  <si>
    <t>In-Kind</t>
  </si>
  <si>
    <t>Label of Invoice</t>
  </si>
  <si>
    <t>MISC COMMENTS</t>
  </si>
  <si>
    <t>Project Development: Design</t>
  </si>
  <si>
    <t>Project Development: Enginneering Costs</t>
  </si>
  <si>
    <t>Make Ready</t>
  </si>
  <si>
    <t>Real Estate: Remodel</t>
  </si>
  <si>
    <t>Real Estate: New Acquisition</t>
  </si>
  <si>
    <t>Real Estate: Safety and Reliability</t>
  </si>
  <si>
    <t>Construction: Aerial</t>
  </si>
  <si>
    <t>Construction: Underground</t>
  </si>
  <si>
    <t>Central Office/HE Equipment: Electronics</t>
  </si>
  <si>
    <t>Central Office/HE Equipment: Transport/Backhaul</t>
  </si>
  <si>
    <t>Central Office/HE Equipment: Infrastructure</t>
  </si>
  <si>
    <t>Central Office/HE Equipment: Miscellaneous</t>
  </si>
  <si>
    <t>Materials: Strand</t>
  </si>
  <si>
    <t>Materials: Fiber</t>
  </si>
  <si>
    <t>Materials: Coax</t>
  </si>
  <si>
    <t>Materials: Electronics</t>
  </si>
  <si>
    <t>Materials: OSP Material</t>
  </si>
  <si>
    <t>Materials: Miscellaneous</t>
  </si>
  <si>
    <t>Labor: Inhouse: Central Office/HE</t>
  </si>
  <si>
    <t>Labor: Inhouse: Outside Plant</t>
  </si>
  <si>
    <t>Labor: Inhouse: Fiber Splicing</t>
  </si>
  <si>
    <t>Labor: Inhouse: Subscriber</t>
  </si>
  <si>
    <t>Labor: Contract: Central Office/HE</t>
  </si>
  <si>
    <t>Labor: Contract: Outside Plant</t>
  </si>
  <si>
    <t>Labor: Contract: Fiber Splicing</t>
  </si>
  <si>
    <t>Labor: Contract: Other</t>
  </si>
  <si>
    <t>Other</t>
  </si>
  <si>
    <t>BROADBAND ACCELERATION GRANT 
PROJECT MILESTONES AND COMPLETION REPORT</t>
  </si>
  <si>
    <t xml:space="preserve">Date of Report: </t>
  </si>
  <si>
    <t xml:space="preserve">Project Milestone </t>
  </si>
  <si>
    <t xml:space="preserve">Percent Completed </t>
  </si>
  <si>
    <t>Projected Completion Date</t>
  </si>
  <si>
    <t>Comments</t>
  </si>
  <si>
    <t>METRICS</t>
  </si>
  <si>
    <t xml:space="preserve">Fiber: </t>
  </si>
  <si>
    <t>Planned</t>
  </si>
  <si>
    <t>Actual</t>
  </si>
  <si>
    <t>Miles Fiber Installed (Main Line)</t>
  </si>
  <si>
    <t>Number of Drops</t>
  </si>
  <si>
    <t xml:space="preserve">Wireless: </t>
  </si>
  <si>
    <t xml:space="preserve">Number of Sites/Towers: </t>
  </si>
  <si>
    <t>N/A</t>
  </si>
  <si>
    <t xml:space="preserve">Number of New Sites/Towers: </t>
  </si>
  <si>
    <t xml:space="preserve">Connections: </t>
  </si>
  <si>
    <t xml:space="preserve">Number of Households Passed: </t>
  </si>
  <si>
    <t xml:space="preserve">Number of Household Customers Served: </t>
  </si>
  <si>
    <t>Number of Businesses Passed:</t>
  </si>
  <si>
    <t>Number of Businesses Served:</t>
  </si>
  <si>
    <t>Number of Community Anchor Institutions Passed:</t>
  </si>
  <si>
    <t>Number of Community Anchor Institutions Served:</t>
  </si>
  <si>
    <t>Total Locations Passed</t>
  </si>
  <si>
    <t>Total Locations Served</t>
  </si>
  <si>
    <t xml:space="preserve">
PROJECT BUDGET ESTIMATE</t>
  </si>
  <si>
    <t>Plant Miles</t>
  </si>
  <si>
    <t>Passings Proposed</t>
  </si>
  <si>
    <t>Costs</t>
  </si>
  <si>
    <t>Projected Costs</t>
  </si>
  <si>
    <t>Requested Grant Funds</t>
  </si>
  <si>
    <t>Percent of Requested Funds</t>
  </si>
  <si>
    <t>Private Funds 
($)</t>
  </si>
  <si>
    <t>Private Funds
(source)</t>
  </si>
  <si>
    <t>Local/Other Funds 
($)</t>
  </si>
  <si>
    <t>Local/Other Funds
(source)</t>
  </si>
  <si>
    <t>Cash Match 
($)</t>
  </si>
  <si>
    <t>Cash Match
(source)</t>
  </si>
  <si>
    <t>In-Kind Match 
($)</t>
  </si>
  <si>
    <t>In-Kind Match
(source)</t>
  </si>
  <si>
    <t>Percent of Total Other Funding</t>
  </si>
  <si>
    <t>TOTAL Percent of ALL Funding</t>
  </si>
  <si>
    <t>Cost Per Mile</t>
  </si>
  <si>
    <t>Cost Per Passing</t>
  </si>
  <si>
    <t>TOTAL FUNDING (Should Match Projected Costs)</t>
  </si>
  <si>
    <t>1) Project Management, Testing, Validation</t>
  </si>
  <si>
    <t>Project Management</t>
  </si>
  <si>
    <t>Network testing, validation</t>
  </si>
  <si>
    <t>Sub-Total</t>
  </si>
  <si>
    <t>2) Make Ready</t>
  </si>
  <si>
    <t xml:space="preserve"> </t>
  </si>
  <si>
    <t>3) Real Estate</t>
  </si>
  <si>
    <t>Remodel</t>
  </si>
  <si>
    <t>New Acquisition</t>
  </si>
  <si>
    <t>Safety and Reliability</t>
  </si>
  <si>
    <t>4) Construction</t>
  </si>
  <si>
    <t>Aerial Construction</t>
  </si>
  <si>
    <t>Underground Construction</t>
  </si>
  <si>
    <t>Construction-related Engineering/Re-engineering</t>
  </si>
  <si>
    <t>5) Central Office/Head End Equipment</t>
  </si>
  <si>
    <t>Electronics</t>
  </si>
  <si>
    <t>Transport/Backhaul</t>
  </si>
  <si>
    <t>Infrastructure</t>
  </si>
  <si>
    <t>Miscellaneous</t>
  </si>
  <si>
    <t>6) Material</t>
  </si>
  <si>
    <t>Strand</t>
  </si>
  <si>
    <t>Fiber</t>
  </si>
  <si>
    <t>Coax</t>
  </si>
  <si>
    <r>
      <t xml:space="preserve">OSP Material </t>
    </r>
    <r>
      <rPr>
        <b/>
        <i/>
        <sz val="10"/>
        <color rgb="FF000000"/>
        <rFont val="Calibri"/>
        <family val="2"/>
        <scheme val="minor"/>
      </rPr>
      <t>(FDH Cabinets/Taps/Splitters/Antennas/ETC)</t>
    </r>
  </si>
  <si>
    <t>7) Subscriber Equipment</t>
  </si>
  <si>
    <t>Drop Material (Coax/Fiber/Antenna)</t>
  </si>
  <si>
    <t>8) Labor</t>
  </si>
  <si>
    <t>Inhouse Labor</t>
  </si>
  <si>
    <t xml:space="preserve">     Central Office/Head End</t>
  </si>
  <si>
    <t xml:space="preserve">     Outside Plant</t>
  </si>
  <si>
    <t xml:space="preserve">     Fiber Splicing</t>
  </si>
  <si>
    <t xml:space="preserve">     Subscriber</t>
  </si>
  <si>
    <t>Contractor Labor</t>
  </si>
  <si>
    <t>Grand Totals</t>
  </si>
  <si>
    <t>BROADBAND ACCELERATION GRANT
PROJECT BUDGET REVISIONS</t>
  </si>
  <si>
    <t xml:space="preserve">Please complete the below budget worksheet. If you need to add additional rows to account for your costs, please do so.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</si>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</sst>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m/d/yy;@"/>
    <numFmt numFmtId="165" formatCode="&quot;$&quot;#,##0.00"/>
    <numFmt numFmtId="166" formatCode="[$-F800]dddd\,\ mmmm\ dd\,\ yyyy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2569"/>
      <name val="Calibri"/>
      <family val="2"/>
      <scheme val="minor"/>
    </font>
    <font>
      <sz val="14"/>
      <color rgb="FF002569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8"/>
      <color rgb="FF333333"/>
      <name val="Sofia-pro"/>
    </font>
    <font>
      <b/>
      <sz val="14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26"/>
      <color rgb="FFFF0000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300">
    <xf numFmtId="0" fontId="0" fillId="0" borderId="0" xfId="0"/>
    <xf numFmtId="0" fontId="0" fillId="2" borderId="0" xfId="0" applyFill="1"/>
    <xf numFmtId="165" fontId="0" fillId="2" borderId="7" xfId="0" applyNumberFormat="1" applyFill="1" applyBorder="1"/>
    <xf numFmtId="0" fontId="0" fillId="0" borderId="3" xfId="0" applyBorder="1"/>
    <xf numFmtId="0" fontId="0" fillId="2" borderId="1" xfId="0" applyFill="1" applyBorder="1"/>
    <xf numFmtId="0" fontId="0" fillId="2" borderId="2" xfId="0" applyFill="1" applyBorder="1"/>
    <xf numFmtId="0" fontId="0" fillId="2" borderId="21" xfId="0" applyFill="1" applyBorder="1"/>
    <xf numFmtId="0" fontId="0" fillId="2" borderId="22" xfId="0" applyFill="1" applyBorder="1"/>
    <xf numFmtId="0" fontId="10" fillId="0" borderId="0" xfId="0" applyFont="1" applyAlignment="1">
      <alignment horizontal="left" vertical="center" indent="15"/>
    </xf>
    <xf numFmtId="0" fontId="9" fillId="0" borderId="18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left" vertical="center" indent="2"/>
    </xf>
    <xf numFmtId="0" fontId="8" fillId="0" borderId="28" xfId="0" applyFont="1" applyBorder="1" applyAlignment="1">
      <alignment horizontal="left" vertical="center" indent="2"/>
    </xf>
    <xf numFmtId="0" fontId="0" fillId="0" borderId="3" xfId="0" applyBorder="1" applyAlignment="1">
      <alignment wrapText="1"/>
    </xf>
    <xf numFmtId="0" fontId="5" fillId="0" borderId="0" xfId="0" applyFont="1"/>
    <xf numFmtId="9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20" fillId="2" borderId="1" xfId="0" applyFont="1" applyFill="1" applyBorder="1"/>
    <xf numFmtId="0" fontId="20" fillId="2" borderId="9" xfId="0" applyFont="1" applyFill="1" applyBorder="1"/>
    <xf numFmtId="0" fontId="20" fillId="2" borderId="2" xfId="0" applyFont="1" applyFill="1" applyBorder="1"/>
    <xf numFmtId="0" fontId="20" fillId="2" borderId="21" xfId="0" applyFont="1" applyFill="1" applyBorder="1"/>
    <xf numFmtId="0" fontId="20" fillId="2" borderId="0" xfId="0" applyFont="1" applyFill="1"/>
    <xf numFmtId="0" fontId="20" fillId="2" borderId="22" xfId="0" applyFont="1" applyFill="1" applyBorder="1"/>
    <xf numFmtId="0" fontId="20" fillId="2" borderId="23" xfId="0" applyFont="1" applyFill="1" applyBorder="1"/>
    <xf numFmtId="0" fontId="20" fillId="2" borderId="33" xfId="0" applyFont="1" applyFill="1" applyBorder="1"/>
    <xf numFmtId="0" fontId="20" fillId="2" borderId="24" xfId="0" applyFont="1" applyFill="1" applyBorder="1"/>
    <xf numFmtId="0" fontId="20" fillId="11" borderId="2" xfId="0" applyFont="1" applyFill="1" applyBorder="1"/>
    <xf numFmtId="0" fontId="20" fillId="11" borderId="0" xfId="0" applyFont="1" applyFill="1"/>
    <xf numFmtId="0" fontId="20" fillId="11" borderId="22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20" fillId="11" borderId="1" xfId="0" applyFont="1" applyFill="1" applyBorder="1"/>
    <xf numFmtId="0" fontId="20" fillId="11" borderId="21" xfId="0" applyFont="1" applyFill="1" applyBorder="1"/>
    <xf numFmtId="0" fontId="1" fillId="0" borderId="0" xfId="0" applyFont="1" applyAlignment="1">
      <alignment horizontal="center" vertical="center"/>
    </xf>
    <xf numFmtId="0" fontId="14" fillId="0" borderId="66" xfId="0" applyFont="1" applyBorder="1" applyAlignment="1">
      <alignment horizontal="left" vertical="center" indent="2"/>
    </xf>
    <xf numFmtId="165" fontId="8" fillId="0" borderId="66" xfId="0" applyNumberFormat="1" applyFont="1" applyBorder="1" applyAlignment="1">
      <alignment vertical="center"/>
    </xf>
    <xf numFmtId="165" fontId="15" fillId="0" borderId="26" xfId="0" applyNumberFormat="1" applyFont="1" applyBorder="1" applyAlignment="1">
      <alignment vertical="center"/>
    </xf>
    <xf numFmtId="165" fontId="15" fillId="0" borderId="68" xfId="0" applyNumberFormat="1" applyFont="1" applyBorder="1" applyAlignment="1">
      <alignment vertical="center"/>
    </xf>
    <xf numFmtId="165" fontId="15" fillId="0" borderId="83" xfId="0" applyNumberFormat="1" applyFont="1" applyBorder="1" applyAlignment="1">
      <alignment vertical="center"/>
    </xf>
    <xf numFmtId="165" fontId="15" fillId="0" borderId="82" xfId="0" applyNumberFormat="1" applyFont="1" applyBorder="1" applyAlignment="1">
      <alignment vertical="center"/>
    </xf>
    <xf numFmtId="0" fontId="14" fillId="0" borderId="83" xfId="0" applyFont="1" applyBorder="1" applyAlignment="1">
      <alignment horizontal="left" vertical="center" indent="2"/>
    </xf>
    <xf numFmtId="165" fontId="15" fillId="0" borderId="90" xfId="0" applyNumberFormat="1" applyFont="1" applyBorder="1" applyAlignment="1">
      <alignment vertical="center"/>
    </xf>
    <xf numFmtId="0" fontId="8" fillId="10" borderId="26" xfId="0" applyFont="1" applyFill="1" applyBorder="1" applyAlignment="1">
      <alignment horizontal="left" vertical="center" indent="2"/>
    </xf>
    <xf numFmtId="0" fontId="14" fillId="0" borderId="82" xfId="0" applyFont="1" applyBorder="1" applyAlignment="1">
      <alignment horizontal="left" vertical="center" indent="2"/>
    </xf>
    <xf numFmtId="0" fontId="14" fillId="0" borderId="90" xfId="0" applyFont="1" applyBorder="1" applyAlignment="1">
      <alignment horizontal="left" vertical="center" indent="2"/>
    </xf>
    <xf numFmtId="0" fontId="8" fillId="10" borderId="28" xfId="0" applyFont="1" applyFill="1" applyBorder="1" applyAlignment="1">
      <alignment horizontal="left" vertical="center" indent="2"/>
    </xf>
    <xf numFmtId="0" fontId="14" fillId="0" borderId="74" xfId="0" applyFont="1" applyBorder="1" applyAlignment="1">
      <alignment horizontal="left" vertical="center" indent="2"/>
    </xf>
    <xf numFmtId="0" fontId="7" fillId="0" borderId="66" xfId="0" applyFont="1" applyBorder="1"/>
    <xf numFmtId="165" fontId="7" fillId="0" borderId="24" xfId="0" applyNumberFormat="1" applyFont="1" applyBorder="1"/>
    <xf numFmtId="0" fontId="14" fillId="0" borderId="26" xfId="0" applyFont="1" applyBorder="1" applyAlignment="1">
      <alignment horizontal="left" vertical="center" indent="2"/>
    </xf>
    <xf numFmtId="0" fontId="14" fillId="0" borderId="68" xfId="0" applyFont="1" applyBorder="1" applyAlignment="1">
      <alignment horizontal="left" vertical="center" indent="2"/>
    </xf>
    <xf numFmtId="165" fontId="14" fillId="6" borderId="63" xfId="0" applyNumberFormat="1" applyFont="1" applyFill="1" applyBorder="1" applyAlignment="1">
      <alignment vertical="center"/>
    </xf>
    <xf numFmtId="165" fontId="14" fillId="6" borderId="64" xfId="0" applyNumberFormat="1" applyFont="1" applyFill="1" applyBorder="1" applyAlignment="1">
      <alignment vertical="center"/>
    </xf>
    <xf numFmtId="0" fontId="14" fillId="6" borderId="64" xfId="0" applyFont="1" applyFill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165" fontId="17" fillId="6" borderId="45" xfId="0" applyNumberFormat="1" applyFont="1" applyFill="1" applyBorder="1"/>
    <xf numFmtId="165" fontId="17" fillId="6" borderId="53" xfId="0" applyNumberFormat="1" applyFont="1" applyFill="1" applyBorder="1"/>
    <xf numFmtId="165" fontId="17" fillId="6" borderId="25" xfId="0" applyNumberFormat="1" applyFont="1" applyFill="1" applyBorder="1"/>
    <xf numFmtId="165" fontId="17" fillId="6" borderId="72" xfId="0" applyNumberFormat="1" applyFont="1" applyFill="1" applyBorder="1"/>
    <xf numFmtId="165" fontId="14" fillId="6" borderId="77" xfId="0" applyNumberFormat="1" applyFont="1" applyFill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165" fontId="6" fillId="6" borderId="24" xfId="0" applyNumberFormat="1" applyFont="1" applyFill="1" applyBorder="1"/>
    <xf numFmtId="165" fontId="17" fillId="6" borderId="3" xfId="0" applyNumberFormat="1" applyFont="1" applyFill="1" applyBorder="1"/>
    <xf numFmtId="165" fontId="17" fillId="6" borderId="89" xfId="0" applyNumberFormat="1" applyFont="1" applyFill="1" applyBorder="1"/>
    <xf numFmtId="165" fontId="17" fillId="6" borderId="93" xfId="0" applyNumberFormat="1" applyFont="1" applyFill="1" applyBorder="1"/>
    <xf numFmtId="0" fontId="17" fillId="6" borderId="45" xfId="0" applyFont="1" applyFill="1" applyBorder="1" applyAlignment="1">
      <alignment horizontal="center"/>
    </xf>
    <xf numFmtId="0" fontId="17" fillId="6" borderId="53" xfId="0" applyFont="1" applyFill="1" applyBorder="1" applyAlignment="1">
      <alignment horizontal="center"/>
    </xf>
    <xf numFmtId="0" fontId="17" fillId="6" borderId="25" xfId="0" applyFont="1" applyFill="1" applyBorder="1" applyAlignment="1">
      <alignment horizontal="center"/>
    </xf>
    <xf numFmtId="0" fontId="17" fillId="6" borderId="72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6" borderId="89" xfId="0" applyFont="1" applyFill="1" applyBorder="1" applyAlignment="1">
      <alignment horizontal="center"/>
    </xf>
    <xf numFmtId="0" fontId="17" fillId="6" borderId="93" xfId="0" applyFont="1" applyFill="1" applyBorder="1" applyAlignment="1">
      <alignment horizontal="center"/>
    </xf>
    <xf numFmtId="165" fontId="17" fillId="6" borderId="80" xfId="0" applyNumberFormat="1" applyFont="1" applyFill="1" applyBorder="1"/>
    <xf numFmtId="165" fontId="17" fillId="6" borderId="84" xfId="0" applyNumberFormat="1" applyFont="1" applyFill="1" applyBorder="1"/>
    <xf numFmtId="165" fontId="17" fillId="6" borderId="88" xfId="0" applyNumberFormat="1" applyFont="1" applyFill="1" applyBorder="1"/>
    <xf numFmtId="165" fontId="17" fillId="6" borderId="71" xfId="0" applyNumberFormat="1" applyFont="1" applyFill="1" applyBorder="1"/>
    <xf numFmtId="0" fontId="14" fillId="6" borderId="86" xfId="0" applyFont="1" applyFill="1" applyBorder="1" applyAlignment="1">
      <alignment vertical="center"/>
    </xf>
    <xf numFmtId="165" fontId="17" fillId="6" borderId="44" xfId="0" applyNumberFormat="1" applyFont="1" applyFill="1" applyBorder="1"/>
    <xf numFmtId="165" fontId="17" fillId="6" borderId="52" xfId="0" applyNumberFormat="1" applyFont="1" applyFill="1" applyBorder="1"/>
    <xf numFmtId="0" fontId="17" fillId="6" borderId="46" xfId="0" applyFont="1" applyFill="1" applyBorder="1" applyAlignment="1">
      <alignment horizontal="center"/>
    </xf>
    <xf numFmtId="0" fontId="17" fillId="6" borderId="54" xfId="0" applyFont="1" applyFill="1" applyBorder="1" applyAlignment="1">
      <alignment horizontal="center"/>
    </xf>
    <xf numFmtId="165" fontId="15" fillId="10" borderId="0" xfId="0" applyNumberFormat="1" applyFont="1" applyFill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9" fontId="8" fillId="5" borderId="36" xfId="1" applyFont="1" applyFill="1" applyBorder="1" applyAlignment="1">
      <alignment horizontal="center" vertical="center" wrapText="1"/>
    </xf>
    <xf numFmtId="165" fontId="16" fillId="5" borderId="4" xfId="0" applyNumberFormat="1" applyFont="1" applyFill="1" applyBorder="1" applyAlignment="1">
      <alignment vertical="center"/>
    </xf>
    <xf numFmtId="165" fontId="14" fillId="5" borderId="61" xfId="0" applyNumberFormat="1" applyFont="1" applyFill="1" applyBorder="1" applyAlignment="1">
      <alignment vertical="center"/>
    </xf>
    <xf numFmtId="165" fontId="17" fillId="5" borderId="69" xfId="0" applyNumberFormat="1" applyFont="1" applyFill="1" applyBorder="1"/>
    <xf numFmtId="165" fontId="14" fillId="5" borderId="76" xfId="0" applyNumberFormat="1" applyFont="1" applyFill="1" applyBorder="1" applyAlignment="1">
      <alignment vertical="center"/>
    </xf>
    <xf numFmtId="165" fontId="16" fillId="5" borderId="6" xfId="0" applyNumberFormat="1" applyFont="1" applyFill="1" applyBorder="1" applyAlignment="1">
      <alignment vertical="center"/>
    </xf>
    <xf numFmtId="165" fontId="16" fillId="5" borderId="13" xfId="0" applyNumberFormat="1" applyFont="1" applyFill="1" applyBorder="1" applyAlignment="1">
      <alignment vertical="center"/>
    </xf>
    <xf numFmtId="165" fontId="16" fillId="5" borderId="8" xfId="0" applyNumberFormat="1" applyFont="1" applyFill="1" applyBorder="1" applyAlignment="1">
      <alignment vertical="center"/>
    </xf>
    <xf numFmtId="165" fontId="17" fillId="6" borderId="47" xfId="0" applyNumberFormat="1" applyFont="1" applyFill="1" applyBorder="1"/>
    <xf numFmtId="165" fontId="17" fillId="6" borderId="55" xfId="0" applyNumberFormat="1" applyFont="1" applyFill="1" applyBorder="1"/>
    <xf numFmtId="165" fontId="14" fillId="6" borderId="65" xfId="0" applyNumberFormat="1" applyFont="1" applyFill="1" applyBorder="1" applyAlignment="1">
      <alignment vertical="center"/>
    </xf>
    <xf numFmtId="165" fontId="17" fillId="6" borderId="94" xfId="0" applyNumberFormat="1" applyFont="1" applyFill="1" applyBorder="1"/>
    <xf numFmtId="165" fontId="17" fillId="6" borderId="73" xfId="0" applyNumberFormat="1" applyFont="1" applyFill="1" applyBorder="1"/>
    <xf numFmtId="165" fontId="14" fillId="6" borderId="33" xfId="0" applyNumberFormat="1" applyFont="1" applyFill="1" applyBorder="1" applyAlignment="1">
      <alignment vertical="center"/>
    </xf>
    <xf numFmtId="165" fontId="17" fillId="6" borderId="95" xfId="0" applyNumberFormat="1" applyFont="1" applyFill="1" applyBorder="1"/>
    <xf numFmtId="165" fontId="17" fillId="6" borderId="30" xfId="0" applyNumberFormat="1" applyFont="1" applyFill="1" applyBorder="1"/>
    <xf numFmtId="165" fontId="17" fillId="6" borderId="32" xfId="0" applyNumberFormat="1" applyFont="1" applyFill="1" applyBorder="1"/>
    <xf numFmtId="165" fontId="17" fillId="6" borderId="85" xfId="0" applyNumberFormat="1" applyFont="1" applyFill="1" applyBorder="1"/>
    <xf numFmtId="165" fontId="17" fillId="6" borderId="81" xfId="0" applyNumberFormat="1" applyFont="1" applyFill="1" applyBorder="1"/>
    <xf numFmtId="165" fontId="17" fillId="6" borderId="12" xfId="0" applyNumberFormat="1" applyFont="1" applyFill="1" applyBorder="1"/>
    <xf numFmtId="165" fontId="17" fillId="6" borderId="29" xfId="0" applyNumberFormat="1" applyFont="1" applyFill="1" applyBorder="1"/>
    <xf numFmtId="0" fontId="7" fillId="6" borderId="33" xfId="0" applyFont="1" applyFill="1" applyBorder="1"/>
    <xf numFmtId="0" fontId="6" fillId="7" borderId="38" xfId="0" applyFont="1" applyFill="1" applyBorder="1" applyAlignment="1">
      <alignment horizontal="center" vertical="center" wrapText="1"/>
    </xf>
    <xf numFmtId="9" fontId="14" fillId="7" borderId="66" xfId="1" applyFont="1" applyFill="1" applyBorder="1" applyAlignment="1">
      <alignment horizontal="center" vertical="center"/>
    </xf>
    <xf numFmtId="0" fontId="17" fillId="10" borderId="0" xfId="0" applyFont="1" applyFill="1" applyAlignment="1">
      <alignment horizontal="center"/>
    </xf>
    <xf numFmtId="0" fontId="17" fillId="10" borderId="57" xfId="0" applyFont="1" applyFill="1" applyBorder="1" applyAlignment="1">
      <alignment horizontal="center"/>
    </xf>
    <xf numFmtId="0" fontId="6" fillId="8" borderId="18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165" fontId="18" fillId="9" borderId="61" xfId="0" applyNumberFormat="1" applyFont="1" applyFill="1" applyBorder="1" applyAlignment="1">
      <alignment horizontal="center"/>
    </xf>
    <xf numFmtId="165" fontId="18" fillId="9" borderId="24" xfId="0" applyNumberFormat="1" applyFont="1" applyFill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6" fillId="6" borderId="39" xfId="0" applyFont="1" applyFill="1" applyBorder="1" applyAlignment="1">
      <alignment horizontal="center" vertical="center" wrapText="1"/>
    </xf>
    <xf numFmtId="0" fontId="14" fillId="0" borderId="40" xfId="0" applyFont="1" applyBorder="1" applyAlignment="1">
      <alignment horizontal="left" vertical="center" indent="2"/>
    </xf>
    <xf numFmtId="0" fontId="14" fillId="0" borderId="48" xfId="0" applyFont="1" applyBorder="1" applyAlignment="1">
      <alignment horizontal="left" vertical="center" indent="2"/>
    </xf>
    <xf numFmtId="165" fontId="5" fillId="10" borderId="58" xfId="0" applyNumberFormat="1" applyFont="1" applyFill="1" applyBorder="1"/>
    <xf numFmtId="0" fontId="14" fillId="0" borderId="59" xfId="0" applyFont="1" applyBorder="1" applyAlignment="1">
      <alignment horizontal="left" vertical="center" indent="2"/>
    </xf>
    <xf numFmtId="165" fontId="6" fillId="6" borderId="67" xfId="0" applyNumberFormat="1" applyFont="1" applyFill="1" applyBorder="1"/>
    <xf numFmtId="165" fontId="15" fillId="0" borderId="41" xfId="0" applyNumberFormat="1" applyFont="1" applyBorder="1" applyAlignment="1">
      <alignment vertical="center"/>
    </xf>
    <xf numFmtId="165" fontId="15" fillId="0" borderId="49" xfId="0" applyNumberFormat="1" applyFont="1" applyBorder="1" applyAlignment="1">
      <alignment vertical="center"/>
    </xf>
    <xf numFmtId="165" fontId="8" fillId="0" borderId="60" xfId="0" applyNumberFormat="1" applyFont="1" applyBorder="1" applyAlignment="1">
      <alignment vertical="center"/>
    </xf>
    <xf numFmtId="165" fontId="16" fillId="5" borderId="42" xfId="0" applyNumberFormat="1" applyFont="1" applyFill="1" applyBorder="1" applyAlignment="1">
      <alignment vertical="center"/>
    </xf>
    <xf numFmtId="165" fontId="16" fillId="5" borderId="50" xfId="0" applyNumberFormat="1" applyFont="1" applyFill="1" applyBorder="1" applyAlignment="1">
      <alignment vertical="center"/>
    </xf>
    <xf numFmtId="9" fontId="14" fillId="5" borderId="62" xfId="1" applyFont="1" applyFill="1" applyBorder="1" applyAlignment="1">
      <alignment horizontal="center" vertical="center"/>
    </xf>
    <xf numFmtId="165" fontId="17" fillId="6" borderId="92" xfId="0" applyNumberFormat="1" applyFont="1" applyFill="1" applyBorder="1"/>
    <xf numFmtId="9" fontId="14" fillId="8" borderId="24" xfId="1" applyFont="1" applyFill="1" applyBorder="1" applyAlignment="1">
      <alignment horizontal="center" vertical="center"/>
    </xf>
    <xf numFmtId="9" fontId="19" fillId="5" borderId="24" xfId="1" applyFont="1" applyFill="1" applyBorder="1" applyAlignment="1">
      <alignment horizontal="center" vertical="center"/>
    </xf>
    <xf numFmtId="9" fontId="19" fillId="7" borderId="66" xfId="1" applyFont="1" applyFill="1" applyBorder="1" applyAlignment="1">
      <alignment horizontal="center" vertical="center"/>
    </xf>
    <xf numFmtId="9" fontId="19" fillId="8" borderId="66" xfId="1" applyFont="1" applyFill="1" applyBorder="1" applyAlignment="1">
      <alignment horizontal="center" vertical="center"/>
    </xf>
    <xf numFmtId="0" fontId="0" fillId="0" borderId="22" xfId="0" applyBorder="1"/>
    <xf numFmtId="9" fontId="0" fillId="0" borderId="3" xfId="1" applyFont="1" applyBorder="1" applyAlignment="1">
      <alignment wrapText="1"/>
    </xf>
    <xf numFmtId="14" fontId="0" fillId="0" borderId="3" xfId="0" applyNumberFormat="1" applyBorder="1" applyAlignment="1">
      <alignment wrapText="1"/>
    </xf>
    <xf numFmtId="14" fontId="2" fillId="10" borderId="18" xfId="0" applyNumberFormat="1" applyFont="1" applyFill="1" applyBorder="1"/>
    <xf numFmtId="165" fontId="5" fillId="10" borderId="57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165" fontId="22" fillId="6" borderId="66" xfId="0" applyNumberFormat="1" applyFont="1" applyFill="1" applyBorder="1"/>
    <xf numFmtId="165" fontId="7" fillId="6" borderId="33" xfId="0" applyNumberFormat="1" applyFont="1" applyFill="1" applyBorder="1"/>
    <xf numFmtId="165" fontId="7" fillId="5" borderId="66" xfId="0" applyNumberFormat="1" applyFont="1" applyFill="1" applyBorder="1"/>
    <xf numFmtId="0" fontId="17" fillId="6" borderId="16" xfId="0" applyFont="1" applyFill="1" applyBorder="1" applyAlignment="1">
      <alignment horizontal="center"/>
    </xf>
    <xf numFmtId="165" fontId="17" fillId="6" borderId="0" xfId="0" applyNumberFormat="1" applyFont="1" applyFill="1"/>
    <xf numFmtId="165" fontId="17" fillId="6" borderId="99" xfId="0" applyNumberFormat="1" applyFont="1" applyFill="1" applyBorder="1"/>
    <xf numFmtId="165" fontId="17" fillId="6" borderId="16" xfId="0" applyNumberFormat="1" applyFont="1" applyFill="1" applyBorder="1"/>
    <xf numFmtId="165" fontId="16" fillId="5" borderId="15" xfId="0" applyNumberFormat="1" applyFont="1" applyFill="1" applyBorder="1" applyAlignment="1">
      <alignment vertical="center"/>
    </xf>
    <xf numFmtId="165" fontId="15" fillId="0" borderId="27" xfId="0" applyNumberFormat="1" applyFont="1" applyBorder="1" applyAlignment="1">
      <alignment vertical="center"/>
    </xf>
    <xf numFmtId="165" fontId="8" fillId="6" borderId="24" xfId="0" applyNumberFormat="1" applyFont="1" applyFill="1" applyBorder="1" applyAlignment="1">
      <alignment vertical="center"/>
    </xf>
    <xf numFmtId="165" fontId="14" fillId="6" borderId="78" xfId="0" applyNumberFormat="1" applyFont="1" applyFill="1" applyBorder="1" applyAlignment="1">
      <alignment vertical="center"/>
    </xf>
    <xf numFmtId="0" fontId="0" fillId="0" borderId="21" xfId="0" applyBorder="1"/>
    <xf numFmtId="165" fontId="16" fillId="5" borderId="69" xfId="0" applyNumberFormat="1" applyFont="1" applyFill="1" applyBorder="1" applyAlignment="1">
      <alignment vertical="center"/>
    </xf>
    <xf numFmtId="0" fontId="14" fillId="0" borderId="27" xfId="0" applyFont="1" applyBorder="1" applyAlignment="1">
      <alignment horizontal="left" vertical="center" indent="2"/>
    </xf>
    <xf numFmtId="0" fontId="0" fillId="0" borderId="27" xfId="0" applyBorder="1"/>
    <xf numFmtId="165" fontId="6" fillId="6" borderId="24" xfId="0" applyNumberFormat="1" applyFont="1" applyFill="1" applyBorder="1" applyAlignment="1">
      <alignment horizontal="right"/>
    </xf>
    <xf numFmtId="165" fontId="14" fillId="6" borderId="33" xfId="0" applyNumberFormat="1" applyFont="1" applyFill="1" applyBorder="1" applyAlignment="1">
      <alignment horizontal="right" vertical="center"/>
    </xf>
    <xf numFmtId="165" fontId="14" fillId="6" borderId="78" xfId="0" applyNumberFormat="1" applyFont="1" applyFill="1" applyBorder="1" applyAlignment="1">
      <alignment horizontal="right" vertical="center"/>
    </xf>
    <xf numFmtId="0" fontId="14" fillId="6" borderId="78" xfId="0" applyFont="1" applyFill="1" applyBorder="1" applyAlignment="1">
      <alignment horizontal="right" vertical="center"/>
    </xf>
    <xf numFmtId="165" fontId="8" fillId="0" borderId="100" xfId="0" applyNumberFormat="1" applyFont="1" applyBorder="1" applyAlignment="1">
      <alignment horizontal="right" vertical="center"/>
    </xf>
    <xf numFmtId="0" fontId="17" fillId="7" borderId="101" xfId="0" applyFont="1" applyFill="1" applyBorder="1" applyAlignment="1">
      <alignment horizontal="center"/>
    </xf>
    <xf numFmtId="165" fontId="17" fillId="6" borderId="97" xfId="0" applyNumberFormat="1" applyFont="1" applyFill="1" applyBorder="1" applyAlignment="1">
      <alignment horizontal="right"/>
    </xf>
    <xf numFmtId="165" fontId="17" fillId="6" borderId="102" xfId="0" applyNumberFormat="1" applyFont="1" applyFill="1" applyBorder="1" applyAlignment="1">
      <alignment horizontal="right"/>
    </xf>
    <xf numFmtId="0" fontId="17" fillId="6" borderId="103" xfId="0" applyFont="1" applyFill="1" applyBorder="1" applyAlignment="1">
      <alignment horizontal="center"/>
    </xf>
    <xf numFmtId="165" fontId="17" fillId="6" borderId="103" xfId="0" applyNumberFormat="1" applyFont="1" applyFill="1" applyBorder="1" applyAlignment="1">
      <alignment horizontal="right"/>
    </xf>
    <xf numFmtId="9" fontId="16" fillId="5" borderId="98" xfId="1" applyFont="1" applyFill="1" applyBorder="1" applyAlignment="1">
      <alignment horizontal="center" vertical="center"/>
    </xf>
    <xf numFmtId="165" fontId="16" fillId="5" borderId="104" xfId="0" applyNumberFormat="1" applyFont="1" applyFill="1" applyBorder="1" applyAlignment="1">
      <alignment horizontal="right" vertical="center"/>
    </xf>
    <xf numFmtId="165" fontId="15" fillId="0" borderId="101" xfId="0" applyNumberFormat="1" applyFont="1" applyBorder="1" applyAlignment="1">
      <alignment horizontal="right" vertical="center"/>
    </xf>
    <xf numFmtId="0" fontId="14" fillId="0" borderId="101" xfId="0" applyFont="1" applyBorder="1" applyAlignment="1">
      <alignment horizontal="left" vertical="center" indent="2"/>
    </xf>
    <xf numFmtId="0" fontId="24" fillId="9" borderId="31" xfId="0" applyFont="1" applyFill="1" applyBorder="1" applyAlignment="1">
      <alignment horizontal="center" vertical="center" wrapText="1"/>
    </xf>
    <xf numFmtId="0" fontId="24" fillId="9" borderId="8" xfId="0" applyFont="1" applyFill="1" applyBorder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25" fillId="9" borderId="4" xfId="0" applyFont="1" applyFill="1" applyBorder="1" applyAlignment="1">
      <alignment horizontal="center" vertical="center" wrapText="1"/>
    </xf>
    <xf numFmtId="165" fontId="20" fillId="2" borderId="3" xfId="2" applyNumberFormat="1" applyFont="1" applyFill="1" applyBorder="1" applyAlignment="1" applyProtection="1">
      <alignment horizontal="right"/>
    </xf>
    <xf numFmtId="0" fontId="0" fillId="2" borderId="0" xfId="0" applyFill="1" applyProtection="1">
      <protection locked="0"/>
    </xf>
    <xf numFmtId="0" fontId="1" fillId="2" borderId="4" xfId="0" applyFont="1" applyFill="1" applyBorder="1" applyProtection="1">
      <protection locked="0"/>
    </xf>
    <xf numFmtId="0" fontId="0" fillId="2" borderId="5" xfId="0" applyFill="1" applyBorder="1" applyAlignment="1" applyProtection="1">
      <alignment horizontal="right"/>
      <protection locked="0"/>
    </xf>
    <xf numFmtId="0" fontId="1" fillId="2" borderId="10" xfId="0" applyFont="1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14" fontId="0" fillId="2" borderId="7" xfId="0" applyNumberFormat="1" applyFill="1" applyBorder="1" applyProtection="1">
      <protection locked="0"/>
    </xf>
    <xf numFmtId="165" fontId="0" fillId="2" borderId="0" xfId="0" applyNumberFormat="1" applyFill="1" applyProtection="1">
      <protection locked="0"/>
    </xf>
    <xf numFmtId="9" fontId="0" fillId="2" borderId="7" xfId="0" applyNumberFormat="1" applyFill="1" applyBorder="1" applyProtection="1">
      <protection locked="0"/>
    </xf>
    <xf numFmtId="165" fontId="13" fillId="2" borderId="0" xfId="0" applyNumberFormat="1" applyFont="1" applyFill="1" applyAlignment="1" applyProtection="1">
      <alignment horizontal="left"/>
      <protection locked="0"/>
    </xf>
    <xf numFmtId="0" fontId="1" fillId="2" borderId="13" xfId="0" applyFont="1" applyFill="1" applyBorder="1" applyProtection="1">
      <protection locked="0"/>
    </xf>
    <xf numFmtId="3" fontId="0" fillId="2" borderId="14" xfId="0" applyNumberFormat="1" applyFill="1" applyBorder="1" applyProtection="1">
      <protection locked="0"/>
    </xf>
    <xf numFmtId="0" fontId="1" fillId="2" borderId="6" xfId="0" applyFont="1" applyFill="1" applyBorder="1" applyAlignment="1" applyProtection="1">
      <alignment wrapText="1"/>
      <protection locked="0"/>
    </xf>
    <xf numFmtId="0" fontId="27" fillId="2" borderId="0" xfId="0" applyFont="1" applyFill="1" applyProtection="1">
      <protection locked="0"/>
    </xf>
    <xf numFmtId="165" fontId="1" fillId="2" borderId="8" xfId="0" applyNumberFormat="1" applyFont="1" applyFill="1" applyBorder="1" applyAlignment="1" applyProtection="1">
      <alignment wrapText="1"/>
      <protection locked="0"/>
    </xf>
    <xf numFmtId="3" fontId="0" fillId="2" borderId="31" xfId="0" applyNumberFormat="1" applyFill="1" applyBorder="1" applyProtection="1">
      <protection locked="0"/>
    </xf>
    <xf numFmtId="0" fontId="2" fillId="3" borderId="4" xfId="0" applyFont="1" applyFill="1" applyBorder="1" applyProtection="1">
      <protection locked="0"/>
    </xf>
    <xf numFmtId="0" fontId="2" fillId="3" borderId="25" xfId="0" applyFont="1" applyFill="1" applyBorder="1" applyProtection="1">
      <protection locked="0"/>
    </xf>
    <xf numFmtId="0" fontId="2" fillId="3" borderId="5" xfId="0" applyFont="1" applyFill="1" applyBorder="1" applyProtection="1">
      <protection locked="0"/>
    </xf>
    <xf numFmtId="0" fontId="1" fillId="2" borderId="3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49" fontId="0" fillId="2" borderId="3" xfId="0" applyNumberFormat="1" applyFill="1" applyBorder="1" applyProtection="1">
      <protection locked="0"/>
    </xf>
    <xf numFmtId="165" fontId="0" fillId="2" borderId="3" xfId="2" applyNumberFormat="1" applyFont="1" applyFill="1" applyBorder="1" applyAlignment="1" applyProtection="1">
      <protection locked="0"/>
    </xf>
    <xf numFmtId="165" fontId="12" fillId="2" borderId="3" xfId="2" applyNumberFormat="1" applyFont="1" applyFill="1" applyBorder="1" applyAlignment="1" applyProtection="1"/>
    <xf numFmtId="165" fontId="12" fillId="2" borderId="3" xfId="2" applyNumberFormat="1" applyFont="1" applyFill="1" applyBorder="1" applyAlignment="1" applyProtection="1">
      <alignment horizontal="right"/>
    </xf>
    <xf numFmtId="49" fontId="0" fillId="2" borderId="3" xfId="0" applyNumberFormat="1" applyFill="1" applyBorder="1" applyAlignment="1" applyProtection="1">
      <alignment horizontal="left"/>
      <protection locked="0"/>
    </xf>
    <xf numFmtId="165" fontId="0" fillId="2" borderId="3" xfId="0" applyNumberFormat="1" applyFill="1" applyBorder="1" applyProtection="1">
      <protection locked="0"/>
    </xf>
    <xf numFmtId="49" fontId="0" fillId="2" borderId="7" xfId="0" applyNumberFormat="1" applyFill="1" applyBorder="1" applyAlignment="1" applyProtection="1">
      <alignment horizontal="left"/>
      <protection locked="0"/>
    </xf>
    <xf numFmtId="164" fontId="26" fillId="2" borderId="6" xfId="0" applyNumberFormat="1" applyFont="1" applyFill="1" applyBorder="1" applyProtection="1">
      <protection locked="0"/>
    </xf>
    <xf numFmtId="165" fontId="12" fillId="2" borderId="3" xfId="2" applyNumberFormat="1" applyFont="1" applyFill="1" applyBorder="1" applyAlignment="1" applyProtection="1">
      <protection locked="0"/>
    </xf>
    <xf numFmtId="49" fontId="0" fillId="2" borderId="3" xfId="0" applyNumberFormat="1" applyFill="1" applyBorder="1" applyAlignment="1" applyProtection="1">
      <alignment wrapText="1"/>
      <protection locked="0"/>
    </xf>
    <xf numFmtId="165" fontId="20" fillId="2" borderId="3" xfId="2" applyNumberFormat="1" applyFont="1" applyFill="1" applyBorder="1" applyAlignment="1" applyProtection="1">
      <protection locked="0"/>
    </xf>
    <xf numFmtId="165" fontId="20" fillId="2" borderId="3" xfId="2" applyNumberFormat="1" applyFont="1" applyFill="1" applyBorder="1" applyAlignment="1" applyProtection="1">
      <alignment horizontal="right" vertical="top"/>
    </xf>
    <xf numFmtId="164" fontId="0" fillId="2" borderId="6" xfId="0" quotePrefix="1" applyNumberFormat="1" applyFill="1" applyBorder="1" applyProtection="1">
      <protection locked="0"/>
    </xf>
    <xf numFmtId="165" fontId="28" fillId="2" borderId="3" xfId="2" applyNumberFormat="1" applyFont="1" applyFill="1" applyBorder="1" applyAlignment="1" applyProtection="1">
      <protection locked="0"/>
    </xf>
    <xf numFmtId="165" fontId="3" fillId="2" borderId="3" xfId="2" applyNumberFormat="1" applyFont="1" applyFill="1" applyBorder="1" applyAlignment="1" applyProtection="1">
      <protection locked="0"/>
    </xf>
    <xf numFmtId="0" fontId="0" fillId="2" borderId="3" xfId="2" applyNumberFormat="1" applyFont="1" applyFill="1" applyBorder="1" applyAlignment="1" applyProtection="1">
      <protection locked="0"/>
    </xf>
    <xf numFmtId="166" fontId="0" fillId="2" borderId="6" xfId="0" quotePrefix="1" applyNumberForma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3" xfId="0" applyFill="1" applyBorder="1" applyProtection="1">
      <protection locked="0"/>
    </xf>
    <xf numFmtId="165" fontId="0" fillId="2" borderId="93" xfId="0" applyNumberFormat="1" applyFill="1" applyBorder="1"/>
    <xf numFmtId="165" fontId="0" fillId="2" borderId="93" xfId="0" applyNumberFormat="1" applyFill="1" applyBorder="1" applyAlignment="1">
      <alignment horizontal="right"/>
    </xf>
    <xf numFmtId="0" fontId="0" fillId="2" borderId="31" xfId="0" applyFill="1" applyBorder="1" applyAlignment="1" applyProtection="1">
      <alignment horizontal="left"/>
      <protection locked="0"/>
    </xf>
    <xf numFmtId="164" fontId="0" fillId="2" borderId="0" xfId="0" applyNumberFormat="1" applyFill="1" applyProtection="1">
      <protection locked="0"/>
    </xf>
    <xf numFmtId="2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right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6" fontId="21" fillId="0" borderId="0" xfId="0" applyNumberFormat="1" applyFont="1" applyAlignment="1" applyProtection="1">
      <alignment horizontal="right" vertical="center" wrapText="1"/>
      <protection locked="0"/>
    </xf>
    <xf numFmtId="49" fontId="0" fillId="2" borderId="0" xfId="0" applyNumberFormat="1" applyFill="1" applyAlignment="1" applyProtection="1">
      <alignment horizontal="right"/>
      <protection locked="0"/>
    </xf>
    <xf numFmtId="0" fontId="0" fillId="2" borderId="9" xfId="0" applyFill="1" applyBorder="1"/>
    <xf numFmtId="0" fontId="7" fillId="0" borderId="6" xfId="0" applyFont="1" applyBorder="1" applyAlignment="1">
      <alignment horizontal="left"/>
    </xf>
    <xf numFmtId="0" fontId="29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3" xfId="0" applyBorder="1"/>
    <xf numFmtId="0" fontId="0" fillId="0" borderId="31" xfId="0" applyBorder="1"/>
    <xf numFmtId="0" fontId="9" fillId="0" borderId="0" xfId="0" applyFont="1" applyAlignment="1">
      <alignment horizontal="left" vertical="center" wrapText="1" indent="12"/>
    </xf>
    <xf numFmtId="0" fontId="2" fillId="3" borderId="6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8" fillId="10" borderId="1" xfId="0" applyFont="1" applyFill="1" applyBorder="1" applyAlignment="1">
      <alignment horizontal="left"/>
    </xf>
    <xf numFmtId="0" fontId="8" fillId="10" borderId="9" xfId="0" applyFont="1" applyFill="1" applyBorder="1" applyAlignment="1">
      <alignment horizontal="left"/>
    </xf>
    <xf numFmtId="0" fontId="8" fillId="10" borderId="2" xfId="0" applyFont="1" applyFill="1" applyBorder="1" applyAlignment="1">
      <alignment horizontal="left"/>
    </xf>
    <xf numFmtId="0" fontId="8" fillId="10" borderId="21" xfId="0" applyFont="1" applyFill="1" applyBorder="1" applyAlignment="1">
      <alignment horizontal="left"/>
    </xf>
    <xf numFmtId="0" fontId="8" fillId="10" borderId="0" xfId="0" applyFont="1" applyFill="1" applyAlignment="1">
      <alignment horizontal="left"/>
    </xf>
    <xf numFmtId="0" fontId="8" fillId="10" borderId="22" xfId="0" applyFont="1" applyFill="1" applyBorder="1" applyAlignment="1">
      <alignment horizontal="left"/>
    </xf>
    <xf numFmtId="0" fontId="5" fillId="10" borderId="96" xfId="0" applyFont="1" applyFill="1" applyBorder="1" applyAlignment="1">
      <alignment horizontal="center"/>
    </xf>
    <xf numFmtId="0" fontId="5" fillId="10" borderId="97" xfId="0" applyFont="1" applyFill="1" applyBorder="1" applyAlignment="1">
      <alignment horizontal="center"/>
    </xf>
    <xf numFmtId="0" fontId="5" fillId="10" borderId="98" xfId="0" applyFont="1" applyFill="1" applyBorder="1" applyAlignment="1">
      <alignment horizontal="center"/>
    </xf>
    <xf numFmtId="165" fontId="5" fillId="10" borderId="0" xfId="0" applyNumberFormat="1" applyFont="1" applyFill="1" applyAlignment="1">
      <alignment horizontal="center"/>
    </xf>
    <xf numFmtId="165" fontId="5" fillId="10" borderId="22" xfId="0" applyNumberFormat="1" applyFont="1" applyFill="1" applyBorder="1" applyAlignment="1">
      <alignment horizontal="center"/>
    </xf>
    <xf numFmtId="165" fontId="5" fillId="10" borderId="57" xfId="0" applyNumberFormat="1" applyFont="1" applyFill="1" applyBorder="1" applyAlignment="1">
      <alignment horizontal="center"/>
    </xf>
    <xf numFmtId="165" fontId="5" fillId="10" borderId="75" xfId="0" applyNumberFormat="1" applyFont="1" applyFill="1" applyBorder="1" applyAlignment="1">
      <alignment horizontal="center"/>
    </xf>
    <xf numFmtId="165" fontId="15" fillId="10" borderId="38" xfId="0" applyNumberFormat="1" applyFont="1" applyFill="1" applyBorder="1" applyAlignment="1">
      <alignment horizontal="center" vertical="center"/>
    </xf>
    <xf numFmtId="165" fontId="15" fillId="10" borderId="87" xfId="0" applyNumberFormat="1" applyFont="1" applyFill="1" applyBorder="1" applyAlignment="1">
      <alignment horizontal="center" vertical="center"/>
    </xf>
    <xf numFmtId="165" fontId="15" fillId="10" borderId="107" xfId="0" applyNumberFormat="1" applyFont="1" applyFill="1" applyBorder="1" applyAlignment="1">
      <alignment horizontal="center" vertical="center"/>
    </xf>
    <xf numFmtId="0" fontId="17" fillId="7" borderId="28" xfId="0" applyFont="1" applyFill="1" applyBorder="1" applyAlignment="1">
      <alignment horizontal="center"/>
    </xf>
    <xf numFmtId="0" fontId="17" fillId="7" borderId="27" xfId="0" applyFont="1" applyFill="1" applyBorder="1" applyAlignment="1">
      <alignment horizontal="center"/>
    </xf>
    <xf numFmtId="0" fontId="17" fillId="7" borderId="74" xfId="0" applyFont="1" applyFill="1" applyBorder="1" applyAlignment="1">
      <alignment horizontal="center"/>
    </xf>
    <xf numFmtId="0" fontId="17" fillId="7" borderId="66" xfId="0" applyFont="1" applyFill="1" applyBorder="1" applyAlignment="1">
      <alignment horizontal="center"/>
    </xf>
    <xf numFmtId="9" fontId="16" fillId="5" borderId="79" xfId="1" applyFont="1" applyFill="1" applyBorder="1" applyAlignment="1">
      <alignment horizontal="center" vertical="center"/>
    </xf>
    <xf numFmtId="9" fontId="16" fillId="5" borderId="17" xfId="1" applyFont="1" applyFill="1" applyBorder="1" applyAlignment="1">
      <alignment horizontal="center" vertical="center"/>
    </xf>
    <xf numFmtId="9" fontId="16" fillId="5" borderId="70" xfId="1" applyFont="1" applyFill="1" applyBorder="1" applyAlignment="1">
      <alignment horizontal="center" vertical="center"/>
    </xf>
    <xf numFmtId="9" fontId="16" fillId="5" borderId="9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15"/>
    </xf>
    <xf numFmtId="0" fontId="9" fillId="0" borderId="9" xfId="0" applyFont="1" applyBorder="1" applyAlignment="1">
      <alignment horizontal="left" vertical="center" wrapText="1" indent="15"/>
    </xf>
    <xf numFmtId="0" fontId="9" fillId="0" borderId="2" xfId="0" applyFont="1" applyBorder="1" applyAlignment="1">
      <alignment horizontal="left" vertical="center" wrapText="1" indent="15"/>
    </xf>
    <xf numFmtId="0" fontId="11" fillId="0" borderId="82" xfId="0" applyFont="1" applyBorder="1" applyAlignment="1">
      <alignment horizontal="center" vertical="center" wrapText="1"/>
    </xf>
    <xf numFmtId="0" fontId="11" fillId="0" borderId="108" xfId="0" applyFont="1" applyBorder="1" applyAlignment="1">
      <alignment horizontal="center" vertical="center" wrapText="1"/>
    </xf>
    <xf numFmtId="0" fontId="11" fillId="0" borderId="10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0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7" fillId="7" borderId="56" xfId="0" applyFont="1" applyFill="1" applyBorder="1" applyAlignment="1">
      <alignment horizontal="center"/>
    </xf>
    <xf numFmtId="9" fontId="16" fillId="5" borderId="43" xfId="1" applyFont="1" applyFill="1" applyBorder="1" applyAlignment="1">
      <alignment horizontal="center" vertical="center"/>
    </xf>
    <xf numFmtId="9" fontId="16" fillId="5" borderId="51" xfId="1" applyFont="1" applyFill="1" applyBorder="1" applyAlignment="1">
      <alignment horizontal="center" vertical="center"/>
    </xf>
    <xf numFmtId="0" fontId="8" fillId="10" borderId="21" xfId="0" applyFont="1" applyFill="1" applyBorder="1" applyAlignment="1">
      <alignment horizontal="left" vertical="center"/>
    </xf>
    <xf numFmtId="0" fontId="8" fillId="10" borderId="0" xfId="0" applyFont="1" applyFill="1" applyAlignment="1">
      <alignment horizontal="left" vertical="center"/>
    </xf>
    <xf numFmtId="0" fontId="8" fillId="10" borderId="22" xfId="0" applyFont="1" applyFill="1" applyBorder="1" applyAlignment="1">
      <alignment horizontal="left" vertical="center"/>
    </xf>
    <xf numFmtId="165" fontId="5" fillId="10" borderId="57" xfId="0" applyNumberFormat="1" applyFont="1" applyFill="1" applyBorder="1" applyAlignment="1">
      <alignment horizontal="right"/>
    </xf>
    <xf numFmtId="165" fontId="5" fillId="10" borderId="75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left" vertical="center" wrapText="1" indent="15"/>
    </xf>
    <xf numFmtId="0" fontId="9" fillId="0" borderId="25" xfId="0" applyFont="1" applyBorder="1" applyAlignment="1">
      <alignment horizontal="left" vertical="center" wrapText="1" indent="15"/>
    </xf>
    <xf numFmtId="0" fontId="9" fillId="0" borderId="5" xfId="0" applyFont="1" applyBorder="1" applyAlignment="1">
      <alignment horizontal="left" vertical="center" wrapText="1" indent="15"/>
    </xf>
    <xf numFmtId="0" fontId="11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165" fontId="5" fillId="10" borderId="0" xfId="0" applyNumberFormat="1" applyFont="1" applyFill="1" applyAlignment="1"/>
    <xf numFmtId="165" fontId="5" fillId="10" borderId="22" xfId="0" applyNumberFormat="1" applyFont="1" applyFill="1" applyBorder="1" applyAlignment="1"/>
    <xf numFmtId="165" fontId="5" fillId="10" borderId="57" xfId="0" applyNumberFormat="1" applyFont="1" applyFill="1" applyBorder="1" applyAlignment="1"/>
    <xf numFmtId="165" fontId="5" fillId="10" borderId="75" xfId="0" applyNumberFormat="1" applyFont="1" applyFill="1" applyBorder="1" applyAlignment="1"/>
  </cellXfs>
  <cellStyles count="3">
    <cellStyle name="Currency" xfId="2" builtinId="4"/>
    <cellStyle name="Normal" xfId="0" builtinId="0"/>
    <cellStyle name="Percent" xfId="1" builtinId="5"/>
  </cellStyles>
  <dxfs count="25"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165" formatCode="&quot;$&quot;#,##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65" formatCode="&quot;$&quot;#,##0.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i val="0"/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&quot;$&quot;#,##0.00"/>
      <fill>
        <patternFill patternType="solid">
          <fgColor indexed="64"/>
          <bgColor theme="0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165" formatCode="&quot;$&quot;#,##0.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font>
        <i val="0"/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&quot;$&quot;#,##0.0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165" formatCode="&quot;$&quot;#,##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65" formatCode="&quot;$&quot;#,##0.0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numFmt numFmtId="164" formatCode="m/d/yy;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border outline="0">
        <bottom style="thin">
          <color indexed="64"/>
        </bottom>
      </border>
    </dxf>
    <dxf>
      <border outline="0">
        <top style="thin">
          <color indexed="64"/>
        </top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</dxfs>
  <tableStyles count="0" defaultTableStyle="TableStyleMedium2" defaultPivotStyle="PivotStyleLight16"/>
  <colors>
    <mruColors>
      <color rgb="FF0025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16</xdr:col>
      <xdr:colOff>6350</xdr:colOff>
      <xdr:row>62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BFC3537-465D-40F3-B76B-5371C0088D8B}"/>
            </a:ext>
          </a:extLst>
        </xdr:cNvPr>
        <xdr:cNvSpPr txBox="1"/>
      </xdr:nvSpPr>
      <xdr:spPr>
        <a:xfrm>
          <a:off x="609600" y="86487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>
            <a:effectLst/>
          </a:endParaRP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16</xdr:col>
      <xdr:colOff>6350</xdr:colOff>
      <xdr:row>82</xdr:row>
      <xdr:rowOff>139700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B4F928C-7795-47C2-BEA2-0978EB394130}"/>
            </a:ext>
          </a:extLst>
        </xdr:cNvPr>
        <xdr:cNvSpPr txBox="1"/>
      </xdr:nvSpPr>
      <xdr:spPr>
        <a:xfrm>
          <a:off x="609600" y="123348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86</xdr:row>
      <xdr:rowOff>0</xdr:rowOff>
    </xdr:from>
    <xdr:to>
      <xdr:col>16</xdr:col>
      <xdr:colOff>6350</xdr:colOff>
      <xdr:row>102</xdr:row>
      <xdr:rowOff>139700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2CA5A75-D9FC-4367-95F1-FCB6952DBA0C}"/>
            </a:ext>
          </a:extLst>
        </xdr:cNvPr>
        <xdr:cNvSpPr txBox="1"/>
      </xdr:nvSpPr>
      <xdr:spPr>
        <a:xfrm>
          <a:off x="609600" y="1602105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106</xdr:row>
      <xdr:rowOff>0</xdr:rowOff>
    </xdr:from>
    <xdr:to>
      <xdr:col>16</xdr:col>
      <xdr:colOff>6350</xdr:colOff>
      <xdr:row>122</xdr:row>
      <xdr:rowOff>139700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BCA426C-E54B-479B-983C-F2A8C64671D4}"/>
            </a:ext>
          </a:extLst>
        </xdr:cNvPr>
        <xdr:cNvSpPr txBox="1"/>
      </xdr:nvSpPr>
      <xdr:spPr>
        <a:xfrm>
          <a:off x="609600" y="1970722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16</xdr:col>
      <xdr:colOff>6350</xdr:colOff>
      <xdr:row>142</xdr:row>
      <xdr:rowOff>139700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63B70EB-84DF-4098-AA20-895460B84F8C}"/>
            </a:ext>
          </a:extLst>
        </xdr:cNvPr>
        <xdr:cNvSpPr txBox="1"/>
      </xdr:nvSpPr>
      <xdr:spPr>
        <a:xfrm>
          <a:off x="609600" y="233934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146</xdr:row>
      <xdr:rowOff>0</xdr:rowOff>
    </xdr:from>
    <xdr:to>
      <xdr:col>16</xdr:col>
      <xdr:colOff>6350</xdr:colOff>
      <xdr:row>162</xdr:row>
      <xdr:rowOff>139700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0D40301-D7B3-4EBB-B3D9-FB49DA562153}"/>
            </a:ext>
          </a:extLst>
        </xdr:cNvPr>
        <xdr:cNvSpPr txBox="1"/>
      </xdr:nvSpPr>
      <xdr:spPr>
        <a:xfrm>
          <a:off x="609600" y="270795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 baseline="0"/>
        </a:p>
      </xdr:txBody>
    </xdr:sp>
    <xdr:clientData/>
  </xdr:twoCellAnchor>
  <xdr:twoCellAnchor>
    <xdr:from>
      <xdr:col>1</xdr:col>
      <xdr:colOff>0</xdr:colOff>
      <xdr:row>166</xdr:row>
      <xdr:rowOff>0</xdr:rowOff>
    </xdr:from>
    <xdr:to>
      <xdr:col>16</xdr:col>
      <xdr:colOff>6350</xdr:colOff>
      <xdr:row>182</xdr:row>
      <xdr:rowOff>139700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87B4D74-E231-48D0-B33D-032144DC6D27}"/>
            </a:ext>
          </a:extLst>
        </xdr:cNvPr>
        <xdr:cNvSpPr txBox="1"/>
      </xdr:nvSpPr>
      <xdr:spPr>
        <a:xfrm>
          <a:off x="609600" y="3076575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186</xdr:row>
      <xdr:rowOff>0</xdr:rowOff>
    </xdr:from>
    <xdr:to>
      <xdr:col>16</xdr:col>
      <xdr:colOff>6350</xdr:colOff>
      <xdr:row>202</xdr:row>
      <xdr:rowOff>139700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71BE4EFD-9371-44FB-9F95-23363F435665}"/>
            </a:ext>
          </a:extLst>
        </xdr:cNvPr>
        <xdr:cNvSpPr txBox="1"/>
      </xdr:nvSpPr>
      <xdr:spPr>
        <a:xfrm>
          <a:off x="609600" y="3445192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206</xdr:row>
      <xdr:rowOff>0</xdr:rowOff>
    </xdr:from>
    <xdr:to>
      <xdr:col>16</xdr:col>
      <xdr:colOff>6350</xdr:colOff>
      <xdr:row>222</xdr:row>
      <xdr:rowOff>139700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0189A78-A398-482A-AFE9-94E79AE59F8A}"/>
            </a:ext>
          </a:extLst>
        </xdr:cNvPr>
        <xdr:cNvSpPr txBox="1"/>
      </xdr:nvSpPr>
      <xdr:spPr>
        <a:xfrm>
          <a:off x="609600" y="381381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oneCellAnchor>
    <xdr:from>
      <xdr:col>1</xdr:col>
      <xdr:colOff>196850</xdr:colOff>
      <xdr:row>0</xdr:row>
      <xdr:rowOff>63500</xdr:rowOff>
    </xdr:from>
    <xdr:ext cx="1138165" cy="649936"/>
    <xdr:pic>
      <xdr:nvPicPr>
        <xdr:cNvPr id="11" name="Picture 10">
          <a:extLst>
            <a:ext uri="{FF2B5EF4-FFF2-40B4-BE49-F238E27FC236}">
              <a16:creationId xmlns:a16="http://schemas.microsoft.com/office/drawing/2014/main" id="{F2827405-6890-4CD2-A4FB-085291349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09625" y="66675"/>
          <a:ext cx="1138165" cy="649936"/>
        </a:xfrm>
        <a:prstGeom prst="rect">
          <a:avLst/>
        </a:prstGeom>
      </xdr:spPr>
    </xdr:pic>
    <xdr:clientData/>
  </xdr:oneCellAnchor>
  <xdr:twoCellAnchor>
    <xdr:from>
      <xdr:col>1</xdr:col>
      <xdr:colOff>0</xdr:colOff>
      <xdr:row>225</xdr:row>
      <xdr:rowOff>0</xdr:rowOff>
    </xdr:from>
    <xdr:to>
      <xdr:col>16</xdr:col>
      <xdr:colOff>6350</xdr:colOff>
      <xdr:row>241</xdr:row>
      <xdr:rowOff>139700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556D73F3-EB79-4693-BBF4-9BF5BB2C00C5}"/>
            </a:ext>
          </a:extLst>
        </xdr:cNvPr>
        <xdr:cNvSpPr txBox="1"/>
      </xdr:nvSpPr>
      <xdr:spPr>
        <a:xfrm>
          <a:off x="609600" y="416433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16</xdr:col>
      <xdr:colOff>6350</xdr:colOff>
      <xdr:row>23</xdr:row>
      <xdr:rowOff>139700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003B558-E307-40A4-B14A-5F17B86FDD4C}"/>
            </a:ext>
            <a:ext uri="{147F2762-F138-4A5C-976F-8EAC2B608ADB}">
              <a16:predDERef xmlns:a16="http://schemas.microsoft.com/office/drawing/2014/main" pred="{556D73F3-EB79-4693-BBF4-9BF5BB2C00C5}"/>
            </a:ext>
          </a:extLst>
        </xdr:cNvPr>
        <xdr:cNvSpPr txBox="1"/>
      </xdr:nvSpPr>
      <xdr:spPr>
        <a:xfrm>
          <a:off x="609600" y="145732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endParaRPr lang="en-US" sz="1100">
            <a:solidFill>
              <a:schemeClr val="dk1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1</xdr:col>
      <xdr:colOff>0</xdr:colOff>
      <xdr:row>27</xdr:row>
      <xdr:rowOff>0</xdr:rowOff>
    </xdr:from>
    <xdr:to>
      <xdr:col>16</xdr:col>
      <xdr:colOff>6350</xdr:colOff>
      <xdr:row>43</xdr:row>
      <xdr:rowOff>139700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5237E7D-4190-4D85-AC2F-FDE6F3E4DFE5}"/>
            </a:ext>
          </a:extLst>
        </xdr:cNvPr>
        <xdr:cNvSpPr txBox="1"/>
      </xdr:nvSpPr>
      <xdr:spPr>
        <a:xfrm>
          <a:off x="609600" y="51435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oneCellAnchor>
    <xdr:from>
      <xdr:col>1</xdr:col>
      <xdr:colOff>196850</xdr:colOff>
      <xdr:row>0</xdr:row>
      <xdr:rowOff>63500</xdr:rowOff>
    </xdr:from>
    <xdr:ext cx="1138165" cy="649936"/>
    <xdr:pic>
      <xdr:nvPicPr>
        <xdr:cNvPr id="15" name="Picture 14">
          <a:extLst>
            <a:ext uri="{FF2B5EF4-FFF2-40B4-BE49-F238E27FC236}">
              <a16:creationId xmlns:a16="http://schemas.microsoft.com/office/drawing/2014/main" id="{CF187F0F-588E-4908-9E19-714A14615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09625" y="66675"/>
          <a:ext cx="1138165" cy="649936"/>
        </a:xfrm>
        <a:prstGeom prst="rect">
          <a:avLst/>
        </a:prstGeom>
      </xdr:spPr>
    </xdr:pic>
    <xdr:clientData/>
  </xdr:oneCellAnchor>
  <xdr:twoCellAnchor>
    <xdr:from>
      <xdr:col>1</xdr:col>
      <xdr:colOff>0</xdr:colOff>
      <xdr:row>46</xdr:row>
      <xdr:rowOff>0</xdr:rowOff>
    </xdr:from>
    <xdr:to>
      <xdr:col>16</xdr:col>
      <xdr:colOff>6350</xdr:colOff>
      <xdr:row>62</xdr:row>
      <xdr:rowOff>139700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85C5F45-9CBA-4584-98E5-6EE48A5D6FCD}"/>
            </a:ext>
          </a:extLst>
        </xdr:cNvPr>
        <xdr:cNvSpPr txBox="1"/>
      </xdr:nvSpPr>
      <xdr:spPr>
        <a:xfrm>
          <a:off x="609600" y="86487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244</xdr:row>
      <xdr:rowOff>0</xdr:rowOff>
    </xdr:from>
    <xdr:to>
      <xdr:col>16</xdr:col>
      <xdr:colOff>6350</xdr:colOff>
      <xdr:row>260</xdr:row>
      <xdr:rowOff>139700</xdr:rowOff>
    </xdr:to>
    <xdr:sp macro="" textlink="">
      <xdr:nvSpPr>
        <xdr:cNvPr id="17" name="TextBox 10">
          <a:extLst>
            <a:ext uri="{FF2B5EF4-FFF2-40B4-BE49-F238E27FC236}">
              <a16:creationId xmlns:a16="http://schemas.microsoft.com/office/drawing/2014/main" id="{55132085-E38E-4904-BDE8-3D600B5FC974}"/>
            </a:ext>
            <a:ext uri="{147F2762-F138-4A5C-976F-8EAC2B608ADB}">
              <a16:predDERef xmlns:a16="http://schemas.microsoft.com/office/drawing/2014/main" pred="{5F53A9F3-9D3E-4418-A3E3-F0D6AD3D57E4}"/>
            </a:ext>
          </a:extLst>
        </xdr:cNvPr>
        <xdr:cNvSpPr txBox="1"/>
      </xdr:nvSpPr>
      <xdr:spPr>
        <a:xfrm>
          <a:off x="609600" y="451485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264</xdr:row>
      <xdr:rowOff>0</xdr:rowOff>
    </xdr:from>
    <xdr:to>
      <xdr:col>16</xdr:col>
      <xdr:colOff>6350</xdr:colOff>
      <xdr:row>280</xdr:row>
      <xdr:rowOff>139700</xdr:rowOff>
    </xdr:to>
    <xdr:sp macro="" textlink="">
      <xdr:nvSpPr>
        <xdr:cNvPr id="18" name="TextBox 11">
          <a:extLst>
            <a:ext uri="{FF2B5EF4-FFF2-40B4-BE49-F238E27FC236}">
              <a16:creationId xmlns:a16="http://schemas.microsoft.com/office/drawing/2014/main" id="{0CA82B97-8CEE-443A-A56E-976E176FD41C}"/>
            </a:ext>
            <a:ext uri="{147F2762-F138-4A5C-976F-8EAC2B608ADB}">
              <a16:predDERef xmlns:a16="http://schemas.microsoft.com/office/drawing/2014/main" pred="{FA25DB62-466B-4EA7-A7F9-AD27A89CEE3E}"/>
            </a:ext>
          </a:extLst>
        </xdr:cNvPr>
        <xdr:cNvSpPr txBox="1"/>
      </xdr:nvSpPr>
      <xdr:spPr>
        <a:xfrm>
          <a:off x="609600" y="488346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283</xdr:row>
      <xdr:rowOff>0</xdr:rowOff>
    </xdr:from>
    <xdr:to>
      <xdr:col>16</xdr:col>
      <xdr:colOff>6350</xdr:colOff>
      <xdr:row>299</xdr:row>
      <xdr:rowOff>139700</xdr:rowOff>
    </xdr:to>
    <xdr:sp macro="" textlink="">
      <xdr:nvSpPr>
        <xdr:cNvPr id="19" name="TextBox 13">
          <a:extLst>
            <a:ext uri="{FF2B5EF4-FFF2-40B4-BE49-F238E27FC236}">
              <a16:creationId xmlns:a16="http://schemas.microsoft.com/office/drawing/2014/main" id="{76E76A73-0D27-4D0D-A462-06D1A1944541}"/>
            </a:ext>
            <a:ext uri="{147F2762-F138-4A5C-976F-8EAC2B608ADB}">
              <a16:predDERef xmlns:a16="http://schemas.microsoft.com/office/drawing/2014/main" pred="{F650928A-8A0D-4430-A102-D211750F9775}"/>
            </a:ext>
          </a:extLst>
        </xdr:cNvPr>
        <xdr:cNvSpPr txBox="1"/>
      </xdr:nvSpPr>
      <xdr:spPr>
        <a:xfrm>
          <a:off x="609600" y="523398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303</xdr:row>
      <xdr:rowOff>0</xdr:rowOff>
    </xdr:from>
    <xdr:to>
      <xdr:col>16</xdr:col>
      <xdr:colOff>6350</xdr:colOff>
      <xdr:row>319</xdr:row>
      <xdr:rowOff>139700</xdr:rowOff>
    </xdr:to>
    <xdr:sp macro="" textlink="">
      <xdr:nvSpPr>
        <xdr:cNvPr id="20" name="TextBox 14">
          <a:extLst>
            <a:ext uri="{FF2B5EF4-FFF2-40B4-BE49-F238E27FC236}">
              <a16:creationId xmlns:a16="http://schemas.microsoft.com/office/drawing/2014/main" id="{1BA80C51-025C-4D7B-AB5F-D33974D1372F}"/>
            </a:ext>
            <a:ext uri="{147F2762-F138-4A5C-976F-8EAC2B608ADB}">
              <a16:predDERef xmlns:a16="http://schemas.microsoft.com/office/drawing/2014/main" pred="{594C2540-9D09-48B7-A601-38364133CE54}"/>
            </a:ext>
          </a:extLst>
        </xdr:cNvPr>
        <xdr:cNvSpPr txBox="1"/>
      </xdr:nvSpPr>
      <xdr:spPr>
        <a:xfrm>
          <a:off x="609600" y="5602605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323</xdr:row>
      <xdr:rowOff>0</xdr:rowOff>
    </xdr:from>
    <xdr:to>
      <xdr:col>16</xdr:col>
      <xdr:colOff>6350</xdr:colOff>
      <xdr:row>339</xdr:row>
      <xdr:rowOff>139700</xdr:rowOff>
    </xdr:to>
    <xdr:sp macro="" textlink="">
      <xdr:nvSpPr>
        <xdr:cNvPr id="21" name="TextBox 16">
          <a:extLst>
            <a:ext uri="{FF2B5EF4-FFF2-40B4-BE49-F238E27FC236}">
              <a16:creationId xmlns:a16="http://schemas.microsoft.com/office/drawing/2014/main" id="{BEDA49A2-2077-4F51-8198-41DBA74C9473}"/>
            </a:ext>
            <a:ext uri="{147F2762-F138-4A5C-976F-8EAC2B608ADB}">
              <a16:predDERef xmlns:a16="http://schemas.microsoft.com/office/drawing/2014/main" pred="{1E0B9980-BB24-46ED-BB63-EDD3B5FC2F4D}"/>
            </a:ext>
          </a:extLst>
        </xdr:cNvPr>
        <xdr:cNvSpPr txBox="1"/>
      </xdr:nvSpPr>
      <xdr:spPr>
        <a:xfrm>
          <a:off x="609600" y="5971222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343</xdr:row>
      <xdr:rowOff>0</xdr:rowOff>
    </xdr:from>
    <xdr:to>
      <xdr:col>16</xdr:col>
      <xdr:colOff>6350</xdr:colOff>
      <xdr:row>359</xdr:row>
      <xdr:rowOff>139700</xdr:rowOff>
    </xdr:to>
    <xdr:sp macro="" textlink="">
      <xdr:nvSpPr>
        <xdr:cNvPr id="22" name="TextBox 17">
          <a:extLst>
            <a:ext uri="{FF2B5EF4-FFF2-40B4-BE49-F238E27FC236}">
              <a16:creationId xmlns:a16="http://schemas.microsoft.com/office/drawing/2014/main" id="{D31E435C-89C5-4EB8-B271-52A45351FE84}"/>
            </a:ext>
            <a:ext uri="{147F2762-F138-4A5C-976F-8EAC2B608ADB}">
              <a16:predDERef xmlns:a16="http://schemas.microsoft.com/office/drawing/2014/main" pred="{C24712A9-AA50-4DA3-BD45-58FA40302EEC}"/>
            </a:ext>
          </a:extLst>
        </xdr:cNvPr>
        <xdr:cNvSpPr txBox="1"/>
      </xdr:nvSpPr>
      <xdr:spPr>
        <a:xfrm>
          <a:off x="609600" y="633984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363</xdr:row>
      <xdr:rowOff>0</xdr:rowOff>
    </xdr:from>
    <xdr:to>
      <xdr:col>16</xdr:col>
      <xdr:colOff>6350</xdr:colOff>
      <xdr:row>379</xdr:row>
      <xdr:rowOff>139700</xdr:rowOff>
    </xdr:to>
    <xdr:sp macro="" textlink="">
      <xdr:nvSpPr>
        <xdr:cNvPr id="23" name="TextBox 20">
          <a:extLst>
            <a:ext uri="{FF2B5EF4-FFF2-40B4-BE49-F238E27FC236}">
              <a16:creationId xmlns:a16="http://schemas.microsoft.com/office/drawing/2014/main" id="{C891BCFD-6632-4729-BCAE-89919FC4E00B}"/>
            </a:ext>
            <a:ext uri="{147F2762-F138-4A5C-976F-8EAC2B608ADB}">
              <a16:predDERef xmlns:a16="http://schemas.microsoft.com/office/drawing/2014/main" pred="{1D04EBAD-E642-4965-AE20-5B2B7AEC11C9}"/>
            </a:ext>
          </a:extLst>
        </xdr:cNvPr>
        <xdr:cNvSpPr txBox="1"/>
      </xdr:nvSpPr>
      <xdr:spPr>
        <a:xfrm>
          <a:off x="609600" y="670845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383</xdr:row>
      <xdr:rowOff>0</xdr:rowOff>
    </xdr:from>
    <xdr:to>
      <xdr:col>16</xdr:col>
      <xdr:colOff>6350</xdr:colOff>
      <xdr:row>399</xdr:row>
      <xdr:rowOff>139700</xdr:rowOff>
    </xdr:to>
    <xdr:sp macro="" textlink="">
      <xdr:nvSpPr>
        <xdr:cNvPr id="24" name="TextBox 12">
          <a:extLst>
            <a:ext uri="{FF2B5EF4-FFF2-40B4-BE49-F238E27FC236}">
              <a16:creationId xmlns:a16="http://schemas.microsoft.com/office/drawing/2014/main" id="{86237F67-127B-48FE-9BD5-59863EE451BC}"/>
            </a:ext>
            <a:ext uri="{147F2762-F138-4A5C-976F-8EAC2B608ADB}">
              <a16:predDERef xmlns:a16="http://schemas.microsoft.com/office/drawing/2014/main" pred="{94F44C00-B53B-43BD-9926-9D11861086AA}"/>
            </a:ext>
          </a:extLst>
        </xdr:cNvPr>
        <xdr:cNvSpPr txBox="1"/>
      </xdr:nvSpPr>
      <xdr:spPr>
        <a:xfrm>
          <a:off x="609600" y="7077075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403</xdr:row>
      <xdr:rowOff>0</xdr:rowOff>
    </xdr:from>
    <xdr:to>
      <xdr:col>16</xdr:col>
      <xdr:colOff>6350</xdr:colOff>
      <xdr:row>419</xdr:row>
      <xdr:rowOff>139700</xdr:rowOff>
    </xdr:to>
    <xdr:sp macro="" textlink="">
      <xdr:nvSpPr>
        <xdr:cNvPr id="25" name="TextBox 18">
          <a:extLst>
            <a:ext uri="{FF2B5EF4-FFF2-40B4-BE49-F238E27FC236}">
              <a16:creationId xmlns:a16="http://schemas.microsoft.com/office/drawing/2014/main" id="{21195864-3B9F-43B0-99CB-F3959FA607E0}"/>
            </a:ext>
            <a:ext uri="{147F2762-F138-4A5C-976F-8EAC2B608ADB}">
              <a16:predDERef xmlns:a16="http://schemas.microsoft.com/office/drawing/2014/main" pred="{941C2F5B-B47C-460C-8BD5-2BEB57559BD2}"/>
            </a:ext>
          </a:extLst>
        </xdr:cNvPr>
        <xdr:cNvSpPr txBox="1"/>
      </xdr:nvSpPr>
      <xdr:spPr>
        <a:xfrm>
          <a:off x="609600" y="7445692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423</xdr:row>
      <xdr:rowOff>0</xdr:rowOff>
    </xdr:from>
    <xdr:to>
      <xdr:col>16</xdr:col>
      <xdr:colOff>6350</xdr:colOff>
      <xdr:row>439</xdr:row>
      <xdr:rowOff>139700</xdr:rowOff>
    </xdr:to>
    <xdr:sp macro="" textlink="">
      <xdr:nvSpPr>
        <xdr:cNvPr id="26" name="TextBox 19">
          <a:extLst>
            <a:ext uri="{FF2B5EF4-FFF2-40B4-BE49-F238E27FC236}">
              <a16:creationId xmlns:a16="http://schemas.microsoft.com/office/drawing/2014/main" id="{4961150B-6077-4AB1-906E-462007B93E2E}"/>
            </a:ext>
            <a:ext uri="{147F2762-F138-4A5C-976F-8EAC2B608ADB}">
              <a16:predDERef xmlns:a16="http://schemas.microsoft.com/office/drawing/2014/main" pred="{B0901BE2-A02F-4B19-BBB0-D68A85733F19}"/>
            </a:ext>
          </a:extLst>
        </xdr:cNvPr>
        <xdr:cNvSpPr txBox="1"/>
      </xdr:nvSpPr>
      <xdr:spPr>
        <a:xfrm>
          <a:off x="609600" y="78143100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0</xdr:colOff>
      <xdr:row>443</xdr:row>
      <xdr:rowOff>0</xdr:rowOff>
    </xdr:from>
    <xdr:to>
      <xdr:col>16</xdr:col>
      <xdr:colOff>6350</xdr:colOff>
      <xdr:row>459</xdr:row>
      <xdr:rowOff>139700</xdr:rowOff>
    </xdr:to>
    <xdr:sp macro="" textlink="">
      <xdr:nvSpPr>
        <xdr:cNvPr id="27" name="TextBox 21">
          <a:extLst>
            <a:ext uri="{FF2B5EF4-FFF2-40B4-BE49-F238E27FC236}">
              <a16:creationId xmlns:a16="http://schemas.microsoft.com/office/drawing/2014/main" id="{74D54771-6655-4A05-A7CB-86DB7E6BFB61}"/>
            </a:ext>
            <a:ext uri="{147F2762-F138-4A5C-976F-8EAC2B608ADB}">
              <a16:predDERef xmlns:a16="http://schemas.microsoft.com/office/drawing/2014/main" pred="{C4FA758D-2041-4585-91A9-98B104EEAD99}"/>
            </a:ext>
          </a:extLst>
        </xdr:cNvPr>
        <xdr:cNvSpPr txBox="1"/>
      </xdr:nvSpPr>
      <xdr:spPr>
        <a:xfrm>
          <a:off x="609600" y="81829275"/>
          <a:ext cx="10820400" cy="3038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63500</xdr:colOff>
      <xdr:row>3</xdr:row>
      <xdr:rowOff>57150</xdr:rowOff>
    </xdr:from>
    <xdr:to>
      <xdr:col>3</xdr:col>
      <xdr:colOff>1190687</xdr:colOff>
      <xdr:row>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A47401-B920-42E7-95A6-6F0949904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457825" y="609600"/>
          <a:ext cx="1120837" cy="625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99059</xdr:colOff>
      <xdr:row>0</xdr:row>
      <xdr:rowOff>213360</xdr:rowOff>
    </xdr:from>
    <xdr:ext cx="1138165" cy="64993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96239" y="213360"/>
          <a:ext cx="1138165" cy="64993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19051</xdr:rowOff>
    </xdr:from>
    <xdr:to>
      <xdr:col>0</xdr:col>
      <xdr:colOff>1190625</xdr:colOff>
      <xdr:row>3</xdr:row>
      <xdr:rowOff>151383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2B2A7D-ABCC-4199-A9B5-7B76327B8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66700" y="200026"/>
          <a:ext cx="920750" cy="4942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190501</xdr:colOff>
      <xdr:row>0</xdr:row>
      <xdr:rowOff>142877</xdr:rowOff>
    </xdr:from>
    <xdr:ext cx="771524" cy="450546"/>
    <xdr:pic>
      <xdr:nvPicPr>
        <xdr:cNvPr id="2" name="Picture 1">
          <a:extLst>
            <a:ext uri="{FF2B5EF4-FFF2-40B4-BE49-F238E27FC236}">
              <a16:creationId xmlns:a16="http://schemas.microsoft.com/office/drawing/2014/main" id="{D6EB440B-795C-4145-AD5E-9C1AC8F48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00101" y="142877"/>
          <a:ext cx="771524" cy="450546"/>
        </a:xfrm>
        <a:prstGeom prst="rect">
          <a:avLst/>
        </a:prstGeom>
      </xdr:spPr>
    </xdr:pic>
    <xdr:clientData/>
  </xdr:oneCellAnchor>
  <xdr:oneCellAnchor>
    <xdr:from>
      <xdr:col>1</xdr:col>
      <xdr:colOff>190501</xdr:colOff>
      <xdr:row>0</xdr:row>
      <xdr:rowOff>142877</xdr:rowOff>
    </xdr:from>
    <xdr:ext cx="771524" cy="450546"/>
    <xdr:pic>
      <xdr:nvPicPr>
        <xdr:cNvPr id="3" name="Picture 2">
          <a:extLst>
            <a:ext uri="{FF2B5EF4-FFF2-40B4-BE49-F238E27FC236}">
              <a16:creationId xmlns:a16="http://schemas.microsoft.com/office/drawing/2014/main" id="{BC4EC49E-1982-4F1E-9BEB-4F9DAF8F1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00101" y="142877"/>
          <a:ext cx="771524" cy="45054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228600</xdr:rowOff>
    </xdr:from>
    <xdr:to>
      <xdr:col>2</xdr:col>
      <xdr:colOff>51460</xdr:colOff>
      <xdr:row>0</xdr:row>
      <xdr:rowOff>883920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5800" y="228600"/>
          <a:ext cx="1255420" cy="6553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FBB79B-6BB1-486E-88E7-6C276EC89FD9}" name="Table13" displayName="Table13" ref="B14:K138" totalsRowCount="1" headerRowDxfId="24" dataDxfId="23" totalsRowDxfId="22" headerRowBorderDxfId="20" tableBorderDxfId="21">
  <autoFilter ref="B14:K137" xr:uid="{C9FBB79B-6BB1-486E-88E7-6C276EC89FD9}"/>
  <sortState xmlns:xlrd2="http://schemas.microsoft.com/office/spreadsheetml/2017/richdata2" ref="B15:K137">
    <sortCondition descending="1" ref="F14:F137"/>
  </sortState>
  <tableColumns count="10">
    <tableColumn id="1" xr3:uid="{970116FE-59A9-40E1-9D1E-1E1312E41402}" name="Date of Invoice" dataDxfId="18" totalsRowDxfId="19"/>
    <tableColumn id="2" xr3:uid="{82075CB4-C948-422C-8830-5D641F9CC6C9}" name="Description of Expenditure" dataDxfId="16" totalsRowDxfId="17"/>
    <tableColumn id="7" xr3:uid="{F6D99949-4C64-4FE7-851E-40B999FBBFA5}" name="Categories of Expenditure" dataDxfId="14" totalsRowDxfId="15"/>
    <tableColumn id="3" xr3:uid="{AF994B6B-A708-4F36-B9BC-36297918702A}" name="Vendor and Invoice number" dataDxfId="12" totalsRowDxfId="13"/>
    <tableColumn id="4" xr3:uid="{01D30E73-3572-4879-9037-9B60A6C28E96}" name="Total Expenditure ($)" totalsRowFunction="sum" dataDxfId="10" totalsRowDxfId="11"/>
    <tableColumn id="5" xr3:uid="{804320E0-14FD-4C9A-A7A1-886D15B7DBB4}" name="Grant Funds Used" totalsRowFunction="sum" dataDxfId="8" totalsRowDxfId="9">
      <calculatedColumnFormula>Table13[[#This Row],[Total Expenditure ($)]]*47.57%</calculatedColumnFormula>
    </tableColumn>
    <tableColumn id="8" xr3:uid="{52CD84B6-A537-4701-AE78-37C82D77FDE0}" name="Matching Funds Used" totalsRowFunction="sum" dataDxfId="6" totalsRowDxfId="7">
      <calculatedColumnFormula>Table13[[#This Row],[Total Expenditure ($)]]-Table13[[#This Row],[Grant Funds Used]]</calculatedColumnFormula>
    </tableColumn>
    <tableColumn id="9" xr3:uid="{1958E60A-204A-46DB-864C-27394287CC3E}" name="In-Kind" totalsRowFunction="sum" dataDxfId="4" totalsRowDxfId="5"/>
    <tableColumn id="6" xr3:uid="{3C3E9374-0C4D-4D32-ACD7-A804F1AECC04}" name="Label of Invoice" dataDxfId="2" totalsRowDxfId="3"/>
    <tableColumn id="10" xr3:uid="{AA56F8B0-4A40-4345-B174-02A8F2EE1587}" name="MISC COMMENTS" dataDxfId="0" totalsRowDxfId="1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CE67A-B9D1-40D7-8A91-F7383B320A1F}">
  <dimension ref="A1:Q461"/>
  <sheetViews>
    <sheetView tabSelected="1" topLeftCell="A444" workbookViewId="0">
      <selection activeCell="B467" sqref="B467"/>
    </sheetView>
  </sheetViews>
  <sheetFormatPr defaultRowHeight="14.45"/>
  <cols>
    <col min="2" max="2" width="32.5703125" bestFit="1" customWidth="1"/>
  </cols>
  <sheetData>
    <row r="1" spans="1:17" ht="18.600000000000001" customHeight="1">
      <c r="A1" s="35"/>
      <c r="B1" s="21"/>
      <c r="C1" s="33" t="s">
        <v>0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  <c r="Q1" s="30"/>
    </row>
    <row r="2" spans="1:17" ht="18.600000000000001">
      <c r="A2" s="36"/>
      <c r="B2" s="24"/>
      <c r="C2" s="34" t="s">
        <v>1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32"/>
    </row>
    <row r="3" spans="1:17">
      <c r="A3" s="36"/>
      <c r="B3" s="24"/>
      <c r="C3" s="1" t="s">
        <v>2</v>
      </c>
      <c r="D3" s="1"/>
      <c r="E3" s="1"/>
      <c r="F3" s="1"/>
      <c r="G3" s="1"/>
      <c r="H3" s="1"/>
      <c r="I3" s="1"/>
      <c r="J3" s="1"/>
      <c r="K3" s="1"/>
      <c r="L3" s="1"/>
      <c r="M3" s="25"/>
      <c r="N3" s="25"/>
      <c r="O3" s="25"/>
      <c r="P3" s="26"/>
      <c r="Q3" s="32"/>
    </row>
    <row r="4" spans="1:17" ht="15" thickBot="1">
      <c r="A4" s="36"/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  <c r="Q4" s="32"/>
    </row>
    <row r="5" spans="1:17">
      <c r="A5" s="36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</row>
    <row r="6" spans="1:17" ht="15" thickBot="1">
      <c r="A6" s="36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2"/>
    </row>
    <row r="7" spans="1:17" ht="18.95" thickBot="1">
      <c r="A7" s="36"/>
      <c r="B7" s="142">
        <v>46054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2"/>
    </row>
    <row r="8" spans="1:17">
      <c r="A8" s="36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2"/>
    </row>
    <row r="9" spans="1:17">
      <c r="A9" s="36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2"/>
    </row>
    <row r="10" spans="1:17">
      <c r="A10" s="36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</row>
    <row r="11" spans="1:17">
      <c r="A11" s="36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2"/>
    </row>
    <row r="12" spans="1:17">
      <c r="A12" s="36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/>
    </row>
    <row r="13" spans="1:17">
      <c r="A13" s="36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2"/>
    </row>
    <row r="14" spans="1:17">
      <c r="A14" s="36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2"/>
    </row>
    <row r="15" spans="1:17">
      <c r="A15" s="36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2"/>
    </row>
    <row r="16" spans="1:17">
      <c r="A16" s="36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/>
    </row>
    <row r="17" spans="1:17">
      <c r="A17" s="36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</row>
    <row r="18" spans="1:17">
      <c r="A18" s="36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2"/>
    </row>
    <row r="19" spans="1:17">
      <c r="A19" s="36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2"/>
    </row>
    <row r="20" spans="1:17">
      <c r="A20" s="36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2"/>
    </row>
    <row r="21" spans="1:17">
      <c r="A21" s="36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</row>
    <row r="22" spans="1:17">
      <c r="A22" s="36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2"/>
    </row>
    <row r="23" spans="1:17">
      <c r="A23" s="36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7">
      <c r="A24" s="36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</row>
    <row r="25" spans="1:17">
      <c r="A25" s="36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7" ht="15" thickBot="1">
      <c r="A26" s="36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2"/>
    </row>
    <row r="27" spans="1:17" ht="18.95" thickBot="1">
      <c r="A27" s="36"/>
      <c r="B27" s="142">
        <v>46082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2"/>
    </row>
    <row r="28" spans="1:17">
      <c r="A28" s="36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</row>
    <row r="29" spans="1:17">
      <c r="A29" s="36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</row>
    <row r="30" spans="1:17">
      <c r="A30" s="36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</row>
    <row r="31" spans="1:17">
      <c r="A31" s="36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</row>
    <row r="32" spans="1:17">
      <c r="A32" s="36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2"/>
    </row>
    <row r="33" spans="1:17">
      <c r="A33" s="36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>
      <c r="A34" s="36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</row>
    <row r="35" spans="1:17">
      <c r="A35" s="36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2"/>
    </row>
    <row r="36" spans="1:17">
      <c r="A36" s="36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2"/>
    </row>
    <row r="37" spans="1:17">
      <c r="A37" s="36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2"/>
    </row>
    <row r="38" spans="1:17">
      <c r="A38" s="36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>
      <c r="A39" s="36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2"/>
    </row>
    <row r="40" spans="1:17">
      <c r="A40" s="36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</row>
    <row r="41" spans="1:17">
      <c r="A41" s="36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2"/>
    </row>
    <row r="42" spans="1:17">
      <c r="A42" s="36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>
      <c r="A43" s="36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2"/>
    </row>
    <row r="44" spans="1:17">
      <c r="A44" s="36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2"/>
    </row>
    <row r="45" spans="1:17" ht="15" thickBot="1">
      <c r="A45" s="36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7" ht="18.95" thickBot="1">
      <c r="A46" s="36"/>
      <c r="B46" s="142">
        <v>46113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>
      <c r="A47" s="36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2"/>
    </row>
    <row r="48" spans="1:17">
      <c r="A48" s="36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2"/>
    </row>
    <row r="49" spans="1:17">
      <c r="A49" s="36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</row>
    <row r="50" spans="1:17">
      <c r="A50" s="36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</row>
    <row r="51" spans="1:17">
      <c r="A51" s="36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2"/>
    </row>
    <row r="52" spans="1:17">
      <c r="A52" s="36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2"/>
    </row>
    <row r="53" spans="1:17">
      <c r="A53" s="36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>
      <c r="A54" s="36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2"/>
    </row>
    <row r="55" spans="1:17">
      <c r="A55" s="3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2"/>
    </row>
    <row r="56" spans="1:17">
      <c r="A56" s="36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2"/>
    </row>
    <row r="57" spans="1:17">
      <c r="A57" s="36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2"/>
    </row>
    <row r="58" spans="1:17">
      <c r="A58" s="36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2"/>
    </row>
    <row r="59" spans="1:17">
      <c r="A59" s="36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2"/>
    </row>
    <row r="60" spans="1:17">
      <c r="A60" s="36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2"/>
    </row>
    <row r="61" spans="1:17">
      <c r="A61" s="36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2"/>
    </row>
    <row r="62" spans="1:17">
      <c r="A62" s="36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2"/>
    </row>
    <row r="63" spans="1:17">
      <c r="A63" s="36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2"/>
    </row>
    <row r="64" spans="1:17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2"/>
    </row>
    <row r="65" spans="1:17" ht="15" thickBot="1">
      <c r="A65" s="36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2"/>
    </row>
    <row r="66" spans="1:17" ht="18.95" thickBot="1">
      <c r="A66" s="36"/>
      <c r="B66" s="142">
        <v>46143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2"/>
    </row>
    <row r="67" spans="1:17">
      <c r="A67" s="36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2"/>
    </row>
    <row r="68" spans="1:17">
      <c r="A68" s="36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2"/>
    </row>
    <row r="69" spans="1:17">
      <c r="A69" s="36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2"/>
    </row>
    <row r="70" spans="1:17">
      <c r="A70" s="36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2"/>
    </row>
    <row r="71" spans="1:17">
      <c r="A71" s="36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2"/>
    </row>
    <row r="72" spans="1:17">
      <c r="A72" s="36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2"/>
    </row>
    <row r="73" spans="1:17">
      <c r="A73" s="36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2"/>
    </row>
    <row r="74" spans="1:17">
      <c r="A74" s="36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2"/>
    </row>
    <row r="75" spans="1:17">
      <c r="A75" s="36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2"/>
    </row>
    <row r="76" spans="1:17">
      <c r="A76" s="36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2"/>
    </row>
    <row r="77" spans="1:17">
      <c r="A77" s="36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2"/>
    </row>
    <row r="78" spans="1:17">
      <c r="A78" s="36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2"/>
    </row>
    <row r="79" spans="1:17">
      <c r="A79" s="36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2"/>
    </row>
    <row r="80" spans="1:17">
      <c r="A80" s="36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2"/>
    </row>
    <row r="81" spans="1:17">
      <c r="A81" s="36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2"/>
    </row>
    <row r="82" spans="1:17">
      <c r="A82" s="36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2"/>
    </row>
    <row r="83" spans="1:17">
      <c r="A83" s="36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2"/>
    </row>
    <row r="84" spans="1:17">
      <c r="A84" s="36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2"/>
    </row>
    <row r="85" spans="1:17" ht="15" thickBot="1">
      <c r="A85" s="36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2"/>
    </row>
    <row r="86" spans="1:17" ht="18.95" thickBot="1">
      <c r="A86" s="36"/>
      <c r="B86" s="142">
        <v>46174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2"/>
    </row>
    <row r="87" spans="1:17">
      <c r="A87" s="36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2"/>
    </row>
    <row r="88" spans="1:17">
      <c r="A88" s="36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2"/>
    </row>
    <row r="89" spans="1:17">
      <c r="A89" s="36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2"/>
    </row>
    <row r="90" spans="1:17">
      <c r="A90" s="36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2"/>
    </row>
    <row r="91" spans="1:17">
      <c r="A91" s="36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2"/>
    </row>
    <row r="92" spans="1:17">
      <c r="A92" s="36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2"/>
    </row>
    <row r="93" spans="1:17">
      <c r="A93" s="36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2"/>
    </row>
    <row r="94" spans="1:17">
      <c r="A94" s="36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2"/>
    </row>
    <row r="95" spans="1:17">
      <c r="A95" s="36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2"/>
    </row>
    <row r="96" spans="1:17">
      <c r="A96" s="36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2"/>
    </row>
    <row r="97" spans="1:17">
      <c r="A97" s="36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2"/>
    </row>
    <row r="98" spans="1:17">
      <c r="A98" s="36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2"/>
    </row>
    <row r="99" spans="1:17">
      <c r="A99" s="36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2"/>
    </row>
    <row r="100" spans="1:17">
      <c r="A100" s="36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2"/>
    </row>
    <row r="101" spans="1:17">
      <c r="A101" s="36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2"/>
    </row>
    <row r="102" spans="1:17">
      <c r="A102" s="36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2"/>
    </row>
    <row r="103" spans="1:17">
      <c r="A103" s="36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2"/>
    </row>
    <row r="104" spans="1:17">
      <c r="A104" s="36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2"/>
    </row>
    <row r="105" spans="1:17" ht="15" thickBot="1">
      <c r="A105" s="36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2"/>
    </row>
    <row r="106" spans="1:17" ht="18.95" thickBot="1">
      <c r="A106" s="36"/>
      <c r="B106" s="142">
        <v>46204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2"/>
    </row>
    <row r="107" spans="1:17">
      <c r="A107" s="36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2"/>
    </row>
    <row r="108" spans="1:17">
      <c r="A108" s="36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2"/>
    </row>
    <row r="109" spans="1:17">
      <c r="A109" s="36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2"/>
    </row>
    <row r="110" spans="1:17">
      <c r="A110" s="36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2"/>
    </row>
    <row r="111" spans="1:17">
      <c r="A111" s="36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2"/>
    </row>
    <row r="112" spans="1:17">
      <c r="A112" s="36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2"/>
    </row>
    <row r="113" spans="1:17">
      <c r="A113" s="36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2"/>
    </row>
    <row r="114" spans="1:17">
      <c r="A114" s="36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2"/>
    </row>
    <row r="115" spans="1:17">
      <c r="A115" s="36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2"/>
    </row>
    <row r="116" spans="1:17">
      <c r="A116" s="36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2"/>
    </row>
    <row r="117" spans="1:17">
      <c r="A117" s="36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2"/>
    </row>
    <row r="118" spans="1:17">
      <c r="A118" s="36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2"/>
    </row>
    <row r="119" spans="1:17">
      <c r="A119" s="36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2"/>
    </row>
    <row r="120" spans="1:17">
      <c r="A120" s="36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2"/>
    </row>
    <row r="121" spans="1:17">
      <c r="A121" s="36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2"/>
    </row>
    <row r="122" spans="1:17">
      <c r="A122" s="36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2"/>
    </row>
    <row r="123" spans="1:17">
      <c r="A123" s="36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2"/>
    </row>
    <row r="124" spans="1:17">
      <c r="A124" s="36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2"/>
    </row>
    <row r="125" spans="1:17" ht="15" thickBot="1">
      <c r="A125" s="36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2"/>
    </row>
    <row r="126" spans="1:17" ht="18.95" thickBot="1">
      <c r="A126" s="36"/>
      <c r="B126" s="142">
        <v>46235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2"/>
    </row>
    <row r="127" spans="1:17">
      <c r="A127" s="36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2"/>
    </row>
    <row r="128" spans="1:17">
      <c r="A128" s="36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2"/>
    </row>
    <row r="129" spans="1:17">
      <c r="A129" s="36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2"/>
    </row>
    <row r="130" spans="1:17">
      <c r="A130" s="36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2"/>
    </row>
    <row r="131" spans="1:17">
      <c r="A131" s="36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2"/>
    </row>
    <row r="132" spans="1:17">
      <c r="A132" s="36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2"/>
    </row>
    <row r="133" spans="1:17">
      <c r="A133" s="36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2"/>
    </row>
    <row r="134" spans="1:17">
      <c r="A134" s="36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2"/>
    </row>
    <row r="135" spans="1:17">
      <c r="A135" s="36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2"/>
    </row>
    <row r="136" spans="1:17">
      <c r="A136" s="36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2"/>
    </row>
    <row r="137" spans="1:17">
      <c r="A137" s="36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2"/>
    </row>
    <row r="138" spans="1:17">
      <c r="A138" s="36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2"/>
    </row>
    <row r="139" spans="1:17">
      <c r="A139" s="36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2"/>
    </row>
    <row r="140" spans="1:17">
      <c r="A140" s="36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2"/>
    </row>
    <row r="141" spans="1:17">
      <c r="A141" s="36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2"/>
    </row>
    <row r="142" spans="1:17">
      <c r="A142" s="36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2"/>
    </row>
    <row r="143" spans="1:17">
      <c r="A143" s="36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2"/>
    </row>
    <row r="144" spans="1:17">
      <c r="A144" s="36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2"/>
    </row>
    <row r="145" spans="1:17" ht="15" thickBot="1">
      <c r="A145" s="36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2"/>
    </row>
    <row r="146" spans="1:17" ht="18.95" thickBot="1">
      <c r="A146" s="36"/>
      <c r="B146" s="142">
        <v>46266</v>
      </c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2"/>
    </row>
    <row r="147" spans="1:17">
      <c r="A147" s="36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2"/>
    </row>
    <row r="148" spans="1:17">
      <c r="A148" s="36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2"/>
    </row>
    <row r="149" spans="1:17">
      <c r="A149" s="36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2"/>
    </row>
    <row r="150" spans="1:17">
      <c r="A150" s="36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2"/>
    </row>
    <row r="151" spans="1:17">
      <c r="A151" s="36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2"/>
    </row>
    <row r="152" spans="1:17">
      <c r="A152" s="36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2"/>
    </row>
    <row r="153" spans="1:17">
      <c r="A153" s="36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2"/>
    </row>
    <row r="154" spans="1:17">
      <c r="A154" s="36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2"/>
    </row>
    <row r="155" spans="1:17">
      <c r="A155" s="36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2"/>
    </row>
    <row r="156" spans="1:17">
      <c r="A156" s="36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2"/>
    </row>
    <row r="157" spans="1:17">
      <c r="A157" s="36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2"/>
    </row>
    <row r="158" spans="1:17">
      <c r="A158" s="36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2"/>
    </row>
    <row r="159" spans="1:17">
      <c r="A159" s="36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2"/>
    </row>
    <row r="160" spans="1:17">
      <c r="A160" s="36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2"/>
    </row>
    <row r="161" spans="1:17">
      <c r="A161" s="36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2"/>
    </row>
    <row r="162" spans="1:17">
      <c r="A162" s="36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2"/>
    </row>
    <row r="163" spans="1:17">
      <c r="A163" s="36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2"/>
    </row>
    <row r="164" spans="1:17">
      <c r="A164" s="36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2"/>
    </row>
    <row r="165" spans="1:17" ht="15" thickBot="1">
      <c r="A165" s="36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2"/>
    </row>
    <row r="166" spans="1:17" ht="18.95" thickBot="1">
      <c r="A166" s="36"/>
      <c r="B166" s="142">
        <v>46296</v>
      </c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2"/>
    </row>
    <row r="167" spans="1:17">
      <c r="A167" s="36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2"/>
    </row>
    <row r="168" spans="1:17">
      <c r="A168" s="36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2"/>
    </row>
    <row r="169" spans="1:17">
      <c r="A169" s="36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2"/>
    </row>
    <row r="170" spans="1:17">
      <c r="A170" s="36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2"/>
    </row>
    <row r="171" spans="1:17">
      <c r="A171" s="36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2"/>
    </row>
    <row r="172" spans="1:17">
      <c r="A172" s="36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2"/>
    </row>
    <row r="173" spans="1:17">
      <c r="A173" s="36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2"/>
    </row>
    <row r="174" spans="1:17">
      <c r="A174" s="36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2"/>
    </row>
    <row r="175" spans="1:17">
      <c r="A175" s="36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2"/>
    </row>
    <row r="176" spans="1:17">
      <c r="A176" s="36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2"/>
    </row>
    <row r="177" spans="1:17">
      <c r="A177" s="36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2"/>
    </row>
    <row r="178" spans="1:17">
      <c r="A178" s="36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2"/>
    </row>
    <row r="179" spans="1:17">
      <c r="A179" s="36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2"/>
    </row>
    <row r="180" spans="1:17">
      <c r="A180" s="36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2"/>
    </row>
    <row r="181" spans="1:17">
      <c r="A181" s="36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2"/>
    </row>
    <row r="182" spans="1:17">
      <c r="A182" s="36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2"/>
    </row>
    <row r="183" spans="1:17">
      <c r="A183" s="36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2"/>
    </row>
    <row r="184" spans="1:17">
      <c r="A184" s="36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2"/>
    </row>
    <row r="185" spans="1:17" ht="15" thickBot="1">
      <c r="A185" s="36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2"/>
    </row>
    <row r="186" spans="1:17" ht="18.95" thickBot="1">
      <c r="A186" s="36"/>
      <c r="B186" s="142">
        <v>46327</v>
      </c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2"/>
    </row>
    <row r="187" spans="1:17">
      <c r="A187" s="36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2"/>
    </row>
    <row r="188" spans="1:17">
      <c r="A188" s="36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2"/>
    </row>
    <row r="189" spans="1:17">
      <c r="A189" s="36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2"/>
    </row>
    <row r="190" spans="1:17">
      <c r="A190" s="36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2"/>
    </row>
    <row r="191" spans="1:17">
      <c r="A191" s="36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2"/>
    </row>
    <row r="192" spans="1:17">
      <c r="A192" s="36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2"/>
    </row>
    <row r="193" spans="1:17">
      <c r="A193" s="36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2"/>
    </row>
    <row r="194" spans="1:17">
      <c r="A194" s="36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2"/>
    </row>
    <row r="195" spans="1:17">
      <c r="A195" s="36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2"/>
    </row>
    <row r="196" spans="1:17">
      <c r="A196" s="36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2"/>
    </row>
    <row r="197" spans="1:17">
      <c r="A197" s="36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2"/>
    </row>
    <row r="198" spans="1:17">
      <c r="A198" s="36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2"/>
    </row>
    <row r="199" spans="1:17">
      <c r="A199" s="36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2"/>
    </row>
    <row r="200" spans="1:17">
      <c r="A200" s="36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2"/>
    </row>
    <row r="201" spans="1:17">
      <c r="A201" s="36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2"/>
    </row>
    <row r="202" spans="1:17">
      <c r="A202" s="36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2"/>
    </row>
    <row r="203" spans="1:17">
      <c r="A203" s="36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2"/>
    </row>
    <row r="204" spans="1:17">
      <c r="A204" s="36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2"/>
    </row>
    <row r="205" spans="1:17" ht="15" thickBot="1">
      <c r="A205" s="36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2"/>
    </row>
    <row r="206" spans="1:17" ht="18.95" thickBot="1">
      <c r="A206" s="36"/>
      <c r="B206" s="142">
        <v>46357</v>
      </c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2"/>
    </row>
    <row r="207" spans="1:17">
      <c r="A207" s="36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2"/>
    </row>
    <row r="208" spans="1:17">
      <c r="A208" s="36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2"/>
    </row>
    <row r="209" spans="1:17">
      <c r="A209" s="36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2"/>
    </row>
    <row r="210" spans="1:17">
      <c r="A210" s="36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2"/>
    </row>
    <row r="211" spans="1:17">
      <c r="A211" s="36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2"/>
    </row>
    <row r="212" spans="1:17">
      <c r="A212" s="36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2"/>
    </row>
    <row r="213" spans="1:17">
      <c r="A213" s="36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2"/>
    </row>
    <row r="214" spans="1:17">
      <c r="A214" s="36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2"/>
    </row>
    <row r="215" spans="1:17">
      <c r="A215" s="36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2"/>
    </row>
    <row r="216" spans="1:17">
      <c r="A216" s="36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2"/>
    </row>
    <row r="217" spans="1:17">
      <c r="A217" s="36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2"/>
    </row>
    <row r="218" spans="1:17">
      <c r="A218" s="36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2"/>
    </row>
    <row r="219" spans="1:17">
      <c r="A219" s="36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2"/>
    </row>
    <row r="220" spans="1:17">
      <c r="A220" s="36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2"/>
    </row>
    <row r="221" spans="1:17">
      <c r="A221" s="36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2"/>
    </row>
    <row r="222" spans="1:17">
      <c r="A222" s="36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2"/>
    </row>
    <row r="223" spans="1:17">
      <c r="A223" s="36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2"/>
    </row>
    <row r="224" spans="1:17" ht="15" thickBot="1">
      <c r="A224" s="36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2"/>
    </row>
    <row r="225" spans="1:17" ht="18.95" thickBot="1">
      <c r="A225" s="36"/>
      <c r="B225" s="142">
        <v>46388</v>
      </c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2"/>
    </row>
    <row r="226" spans="1:17">
      <c r="A226" s="36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2"/>
    </row>
    <row r="227" spans="1:17">
      <c r="A227" s="36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2"/>
    </row>
    <row r="228" spans="1:17">
      <c r="A228" s="36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2"/>
    </row>
    <row r="229" spans="1:17">
      <c r="A229" s="36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2"/>
    </row>
    <row r="230" spans="1:17">
      <c r="A230" s="36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2"/>
    </row>
    <row r="231" spans="1:17">
      <c r="A231" s="36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2"/>
    </row>
    <row r="232" spans="1:17">
      <c r="A232" s="36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2"/>
    </row>
    <row r="233" spans="1:17">
      <c r="A233" s="36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2"/>
    </row>
    <row r="234" spans="1:17">
      <c r="A234" s="36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2"/>
    </row>
    <row r="235" spans="1:17">
      <c r="A235" s="36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2"/>
    </row>
    <row r="236" spans="1:17">
      <c r="A236" s="36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2"/>
    </row>
    <row r="237" spans="1:17">
      <c r="A237" s="36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2"/>
    </row>
    <row r="238" spans="1:17">
      <c r="A238" s="36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2"/>
    </row>
    <row r="239" spans="1:17">
      <c r="A239" s="36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2"/>
    </row>
    <row r="240" spans="1:17">
      <c r="A240" s="36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2"/>
    </row>
    <row r="241" spans="1:17">
      <c r="A241" s="36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2"/>
    </row>
    <row r="242" spans="1:17">
      <c r="A242" s="36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2"/>
    </row>
    <row r="243" spans="1:17" ht="15" thickBot="1">
      <c r="A243" s="36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2"/>
    </row>
    <row r="244" spans="1:17" ht="18.95" thickBot="1">
      <c r="A244" s="36"/>
      <c r="B244" s="142">
        <v>46419</v>
      </c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2"/>
    </row>
    <row r="245" spans="1:17">
      <c r="A245" s="36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2"/>
    </row>
    <row r="246" spans="1:17">
      <c r="A246" s="36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2"/>
    </row>
    <row r="247" spans="1:17">
      <c r="A247" s="36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2"/>
    </row>
    <row r="248" spans="1:17">
      <c r="A248" s="36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2"/>
    </row>
    <row r="249" spans="1:17">
      <c r="A249" s="36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2"/>
    </row>
    <row r="250" spans="1:17">
      <c r="A250" s="36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2"/>
    </row>
    <row r="251" spans="1:17">
      <c r="A251" s="36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2"/>
    </row>
    <row r="252" spans="1:17">
      <c r="A252" s="36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2"/>
    </row>
    <row r="253" spans="1:17">
      <c r="A253" s="36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2"/>
    </row>
    <row r="254" spans="1:17">
      <c r="A254" s="36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2"/>
    </row>
    <row r="255" spans="1:17">
      <c r="A255" s="36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2"/>
    </row>
    <row r="256" spans="1:17">
      <c r="A256" s="36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2"/>
    </row>
    <row r="257" spans="1:17">
      <c r="A257" s="36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2"/>
    </row>
    <row r="258" spans="1:17">
      <c r="A258" s="36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2"/>
    </row>
    <row r="259" spans="1:17">
      <c r="A259" s="36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2"/>
    </row>
    <row r="260" spans="1:17">
      <c r="A260" s="36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2"/>
    </row>
    <row r="261" spans="1:17">
      <c r="A261" s="36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2"/>
    </row>
    <row r="262" spans="1:17">
      <c r="A262" s="36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2"/>
    </row>
    <row r="263" spans="1:17" ht="15" thickBot="1">
      <c r="A263" s="36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2"/>
    </row>
    <row r="264" spans="1:17" ht="18.95" thickBot="1">
      <c r="A264" s="36"/>
      <c r="B264" s="142">
        <v>46447</v>
      </c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2"/>
    </row>
    <row r="265" spans="1:17">
      <c r="A265" s="36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2"/>
    </row>
    <row r="266" spans="1:17">
      <c r="A266" s="36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2"/>
    </row>
    <row r="267" spans="1:17">
      <c r="A267" s="36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2"/>
    </row>
    <row r="268" spans="1:17">
      <c r="A268" s="36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2"/>
    </row>
    <row r="269" spans="1:17">
      <c r="A269" s="36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2"/>
    </row>
    <row r="270" spans="1:17">
      <c r="A270" s="36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2"/>
    </row>
    <row r="271" spans="1:17">
      <c r="A271" s="36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2"/>
    </row>
    <row r="272" spans="1:17">
      <c r="A272" s="36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2"/>
    </row>
    <row r="273" spans="1:17">
      <c r="A273" s="36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2"/>
    </row>
    <row r="274" spans="1:17">
      <c r="A274" s="36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2"/>
    </row>
    <row r="275" spans="1:17">
      <c r="A275" s="36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2"/>
    </row>
    <row r="276" spans="1:17">
      <c r="A276" s="36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2"/>
    </row>
    <row r="277" spans="1:17">
      <c r="A277" s="36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2"/>
    </row>
    <row r="278" spans="1:17">
      <c r="A278" s="36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2"/>
    </row>
    <row r="279" spans="1:17">
      <c r="A279" s="36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2"/>
    </row>
    <row r="280" spans="1:17">
      <c r="A280" s="36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2"/>
    </row>
    <row r="281" spans="1:17">
      <c r="A281" s="36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2"/>
    </row>
    <row r="282" spans="1:17" ht="15" thickBot="1">
      <c r="A282" s="36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2"/>
    </row>
    <row r="283" spans="1:17" ht="18.95" thickBot="1">
      <c r="A283" s="36"/>
      <c r="B283" s="142">
        <v>46478</v>
      </c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2"/>
    </row>
    <row r="284" spans="1:17">
      <c r="A284" s="36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2"/>
    </row>
    <row r="285" spans="1:17">
      <c r="A285" s="36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2"/>
    </row>
    <row r="286" spans="1:17">
      <c r="A286" s="36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2"/>
    </row>
    <row r="287" spans="1:17">
      <c r="A287" s="36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2"/>
    </row>
    <row r="288" spans="1:17">
      <c r="A288" s="36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2"/>
    </row>
    <row r="289" spans="1:17">
      <c r="A289" s="36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2"/>
    </row>
    <row r="290" spans="1:17">
      <c r="A290" s="36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2"/>
    </row>
    <row r="291" spans="1:17">
      <c r="A291" s="36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2"/>
    </row>
    <row r="292" spans="1:17">
      <c r="A292" s="36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2"/>
    </row>
    <row r="293" spans="1:17">
      <c r="A293" s="36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2"/>
    </row>
    <row r="294" spans="1:17">
      <c r="A294" s="36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2"/>
    </row>
    <row r="295" spans="1:17">
      <c r="A295" s="36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2"/>
    </row>
    <row r="296" spans="1:17">
      <c r="A296" s="36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2"/>
    </row>
    <row r="297" spans="1:17">
      <c r="A297" s="36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2"/>
    </row>
    <row r="298" spans="1:17">
      <c r="A298" s="36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2"/>
    </row>
    <row r="299" spans="1:17">
      <c r="A299" s="36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2"/>
    </row>
    <row r="300" spans="1:17">
      <c r="A300" s="36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2"/>
    </row>
    <row r="301" spans="1:17">
      <c r="A301" s="36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2"/>
    </row>
    <row r="302" spans="1:17" ht="15" thickBot="1">
      <c r="A302" s="36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2"/>
    </row>
    <row r="303" spans="1:17" ht="18.95" thickBot="1">
      <c r="A303" s="36"/>
      <c r="B303" s="142">
        <v>46508</v>
      </c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2"/>
    </row>
    <row r="304" spans="1:17">
      <c r="A304" s="36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2"/>
    </row>
    <row r="305" spans="1:17">
      <c r="A305" s="36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2"/>
    </row>
    <row r="306" spans="1:17">
      <c r="A306" s="36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2"/>
    </row>
    <row r="307" spans="1:17">
      <c r="A307" s="36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2"/>
    </row>
    <row r="308" spans="1:17">
      <c r="A308" s="36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2"/>
    </row>
    <row r="309" spans="1:17">
      <c r="A309" s="36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2"/>
    </row>
    <row r="310" spans="1:17">
      <c r="A310" s="36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2"/>
    </row>
    <row r="311" spans="1:17">
      <c r="A311" s="36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2"/>
    </row>
    <row r="312" spans="1:17">
      <c r="A312" s="36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2"/>
    </row>
    <row r="313" spans="1:17">
      <c r="A313" s="36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2"/>
    </row>
    <row r="314" spans="1:17">
      <c r="A314" s="36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2"/>
    </row>
    <row r="315" spans="1:17">
      <c r="A315" s="36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2"/>
    </row>
    <row r="316" spans="1:17">
      <c r="A316" s="36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2"/>
    </row>
    <row r="317" spans="1:17">
      <c r="A317" s="36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2"/>
    </row>
    <row r="318" spans="1:17">
      <c r="A318" s="36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2"/>
    </row>
    <row r="319" spans="1:17">
      <c r="A319" s="36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2"/>
    </row>
    <row r="320" spans="1:17">
      <c r="A320" s="36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2"/>
    </row>
    <row r="321" spans="1:17">
      <c r="A321" s="36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2"/>
    </row>
    <row r="322" spans="1:17" ht="15" thickBot="1">
      <c r="A322" s="36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2"/>
    </row>
    <row r="323" spans="1:17" ht="18.95" thickBot="1">
      <c r="A323" s="36"/>
      <c r="B323" s="142">
        <v>46539</v>
      </c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2"/>
    </row>
    <row r="324" spans="1:17">
      <c r="A324" s="36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2"/>
    </row>
    <row r="325" spans="1:17">
      <c r="A325" s="36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2"/>
    </row>
    <row r="326" spans="1:17">
      <c r="A326" s="36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2"/>
    </row>
    <row r="327" spans="1:17">
      <c r="A327" s="36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2"/>
    </row>
    <row r="328" spans="1:17">
      <c r="A328" s="36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2"/>
    </row>
    <row r="329" spans="1:17">
      <c r="A329" s="36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2"/>
    </row>
    <row r="330" spans="1:17">
      <c r="A330" s="36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2"/>
    </row>
    <row r="331" spans="1:17">
      <c r="A331" s="36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2"/>
    </row>
    <row r="332" spans="1:17">
      <c r="A332" s="36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2"/>
    </row>
    <row r="333" spans="1:17">
      <c r="A333" s="36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2"/>
    </row>
    <row r="334" spans="1:17">
      <c r="A334" s="36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2"/>
    </row>
    <row r="335" spans="1:17">
      <c r="A335" s="36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2"/>
    </row>
    <row r="336" spans="1:17">
      <c r="A336" s="36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2"/>
    </row>
    <row r="337" spans="1:17">
      <c r="A337" s="36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2"/>
    </row>
    <row r="338" spans="1:17">
      <c r="A338" s="36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2"/>
    </row>
    <row r="339" spans="1:17">
      <c r="A339" s="36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2"/>
    </row>
    <row r="340" spans="1:17">
      <c r="A340" s="36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2"/>
    </row>
    <row r="341" spans="1:17">
      <c r="A341" s="36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2"/>
    </row>
    <row r="342" spans="1:17" ht="15" thickBot="1">
      <c r="A342" s="36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2"/>
    </row>
    <row r="343" spans="1:17" ht="18.95" thickBot="1">
      <c r="A343" s="36"/>
      <c r="B343" s="142">
        <v>46569</v>
      </c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2"/>
    </row>
    <row r="344" spans="1:17">
      <c r="A344" s="36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2"/>
    </row>
    <row r="345" spans="1:17">
      <c r="A345" s="36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2"/>
    </row>
    <row r="346" spans="1:17">
      <c r="A346" s="36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2"/>
    </row>
    <row r="347" spans="1:17">
      <c r="A347" s="36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2"/>
    </row>
    <row r="348" spans="1:17">
      <c r="A348" s="36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2"/>
    </row>
    <row r="349" spans="1:17">
      <c r="A349" s="36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2"/>
    </row>
    <row r="350" spans="1:17">
      <c r="A350" s="36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2"/>
    </row>
    <row r="351" spans="1:17">
      <c r="A351" s="36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2"/>
    </row>
    <row r="352" spans="1:17">
      <c r="A352" s="36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2"/>
    </row>
    <row r="353" spans="1:17">
      <c r="A353" s="36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2"/>
    </row>
    <row r="354" spans="1:17">
      <c r="A354" s="36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2"/>
    </row>
    <row r="355" spans="1:17">
      <c r="A355" s="36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2"/>
    </row>
    <row r="356" spans="1:17">
      <c r="A356" s="36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2"/>
    </row>
    <row r="357" spans="1:17">
      <c r="A357" s="36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2"/>
    </row>
    <row r="358" spans="1:17">
      <c r="A358" s="36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2"/>
    </row>
    <row r="359" spans="1:17">
      <c r="A359" s="36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2"/>
    </row>
    <row r="360" spans="1:17">
      <c r="A360" s="36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2"/>
    </row>
    <row r="361" spans="1:17">
      <c r="A361" s="36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2"/>
    </row>
    <row r="362" spans="1:17" ht="15" thickBot="1">
      <c r="A362" s="36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2"/>
    </row>
    <row r="363" spans="1:17" ht="18.95" thickBot="1">
      <c r="A363" s="36"/>
      <c r="B363" s="142">
        <v>46600</v>
      </c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2"/>
    </row>
    <row r="364" spans="1:17">
      <c r="A364" s="36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2"/>
    </row>
    <row r="365" spans="1:17">
      <c r="A365" s="36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2"/>
    </row>
    <row r="366" spans="1:17">
      <c r="A366" s="36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2"/>
    </row>
    <row r="367" spans="1:17">
      <c r="A367" s="36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2"/>
    </row>
    <row r="368" spans="1:17">
      <c r="A368" s="36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2"/>
    </row>
    <row r="369" spans="1:17">
      <c r="A369" s="36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2"/>
    </row>
    <row r="370" spans="1:17">
      <c r="A370" s="36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2"/>
    </row>
    <row r="371" spans="1:17">
      <c r="A371" s="36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2"/>
    </row>
    <row r="372" spans="1:17">
      <c r="A372" s="36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2"/>
    </row>
    <row r="373" spans="1:17">
      <c r="A373" s="36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2"/>
    </row>
    <row r="374" spans="1:17">
      <c r="A374" s="36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2"/>
    </row>
    <row r="375" spans="1:17">
      <c r="A375" s="36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2"/>
    </row>
    <row r="376" spans="1:17">
      <c r="A376" s="36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2"/>
    </row>
    <row r="377" spans="1:17">
      <c r="A377" s="36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2"/>
    </row>
    <row r="378" spans="1:17">
      <c r="A378" s="36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2"/>
    </row>
    <row r="379" spans="1:17">
      <c r="A379" s="36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2"/>
    </row>
    <row r="380" spans="1:17">
      <c r="A380" s="36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2"/>
    </row>
    <row r="381" spans="1:17">
      <c r="A381" s="36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2"/>
    </row>
    <row r="382" spans="1:17" ht="15" thickBot="1">
      <c r="A382" s="36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2"/>
    </row>
    <row r="383" spans="1:17" ht="18.95" thickBot="1">
      <c r="A383" s="36"/>
      <c r="B383" s="142">
        <v>46631</v>
      </c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2"/>
    </row>
    <row r="384" spans="1:17">
      <c r="A384" s="36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2"/>
    </row>
    <row r="385" spans="1:17">
      <c r="A385" s="36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2"/>
    </row>
    <row r="386" spans="1:17">
      <c r="A386" s="36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2"/>
    </row>
    <row r="387" spans="1:17">
      <c r="A387" s="36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2"/>
    </row>
    <row r="388" spans="1:17">
      <c r="A388" s="36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2"/>
    </row>
    <row r="389" spans="1:17">
      <c r="A389" s="36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2"/>
    </row>
    <row r="390" spans="1:17">
      <c r="A390" s="36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2"/>
    </row>
    <row r="391" spans="1:17">
      <c r="A391" s="36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2"/>
    </row>
    <row r="392" spans="1:17">
      <c r="A392" s="36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2"/>
    </row>
    <row r="393" spans="1:17">
      <c r="A393" s="36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2"/>
    </row>
    <row r="394" spans="1:17">
      <c r="A394" s="36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2"/>
    </row>
    <row r="395" spans="1:17">
      <c r="A395" s="36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2"/>
    </row>
    <row r="396" spans="1:17">
      <c r="A396" s="36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2"/>
    </row>
    <row r="397" spans="1:17">
      <c r="A397" s="36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2"/>
    </row>
    <row r="398" spans="1:17">
      <c r="A398" s="36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2"/>
    </row>
    <row r="399" spans="1:17">
      <c r="A399" s="36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2"/>
    </row>
    <row r="400" spans="1:17">
      <c r="A400" s="36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2"/>
    </row>
    <row r="401" spans="1:17">
      <c r="A401" s="36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2"/>
    </row>
    <row r="402" spans="1:17" ht="15" thickBot="1">
      <c r="A402" s="36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2"/>
    </row>
    <row r="403" spans="1:17" ht="18.95" thickBot="1">
      <c r="A403" s="36"/>
      <c r="B403" s="142">
        <v>46661</v>
      </c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2"/>
    </row>
    <row r="404" spans="1:17">
      <c r="A404" s="36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2"/>
    </row>
    <row r="405" spans="1:17">
      <c r="A405" s="36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2"/>
    </row>
    <row r="406" spans="1:17">
      <c r="A406" s="36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2"/>
    </row>
    <row r="407" spans="1:17">
      <c r="A407" s="36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2"/>
    </row>
    <row r="408" spans="1:17">
      <c r="A408" s="36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2"/>
    </row>
    <row r="409" spans="1:17">
      <c r="A409" s="36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2"/>
    </row>
    <row r="410" spans="1:17">
      <c r="A410" s="36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2"/>
    </row>
    <row r="411" spans="1:17">
      <c r="A411" s="36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2"/>
    </row>
    <row r="412" spans="1:17">
      <c r="A412" s="36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2"/>
    </row>
    <row r="413" spans="1:17">
      <c r="A413" s="36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2"/>
    </row>
    <row r="414" spans="1:17">
      <c r="A414" s="36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2"/>
    </row>
    <row r="415" spans="1:17">
      <c r="A415" s="36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2"/>
    </row>
    <row r="416" spans="1:17">
      <c r="A416" s="36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2"/>
    </row>
    <row r="417" spans="1:17">
      <c r="A417" s="36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2"/>
    </row>
    <row r="418" spans="1:17">
      <c r="A418" s="36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2"/>
    </row>
    <row r="419" spans="1:17">
      <c r="A419" s="36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2"/>
    </row>
    <row r="420" spans="1:17">
      <c r="A420" s="36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2"/>
    </row>
    <row r="421" spans="1:17">
      <c r="A421" s="36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2"/>
    </row>
    <row r="422" spans="1:17" ht="15" thickBot="1">
      <c r="A422" s="36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2"/>
    </row>
    <row r="423" spans="1:17" ht="18.95" thickBot="1">
      <c r="A423" s="36"/>
      <c r="B423" s="142">
        <v>46692</v>
      </c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2"/>
    </row>
    <row r="424" spans="1:17">
      <c r="A424" s="36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2"/>
    </row>
    <row r="425" spans="1:17">
      <c r="A425" s="36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2"/>
    </row>
    <row r="426" spans="1:17">
      <c r="A426" s="36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2"/>
    </row>
    <row r="427" spans="1:17">
      <c r="A427" s="36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2"/>
    </row>
    <row r="428" spans="1:17">
      <c r="A428" s="36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2"/>
    </row>
    <row r="429" spans="1:17">
      <c r="A429" s="36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2"/>
    </row>
    <row r="430" spans="1:17">
      <c r="A430" s="36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2"/>
    </row>
    <row r="431" spans="1:17">
      <c r="A431" s="36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2"/>
    </row>
    <row r="432" spans="1:17">
      <c r="A432" s="36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2"/>
    </row>
    <row r="433" spans="1:17">
      <c r="A433" s="36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2"/>
    </row>
    <row r="434" spans="1:17">
      <c r="A434" s="36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2"/>
    </row>
    <row r="435" spans="1:17">
      <c r="A435" s="36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2"/>
    </row>
    <row r="436" spans="1:17">
      <c r="A436" s="36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2"/>
    </row>
    <row r="437" spans="1:17">
      <c r="A437" s="36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2"/>
    </row>
    <row r="438" spans="1:17">
      <c r="A438" s="36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2"/>
    </row>
    <row r="439" spans="1:17">
      <c r="A439" s="36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2"/>
    </row>
    <row r="440" spans="1:17">
      <c r="A440" s="36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2"/>
    </row>
    <row r="441" spans="1:17">
      <c r="A441" s="36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2"/>
    </row>
    <row r="442" spans="1:17" ht="15" thickBot="1">
      <c r="A442" s="36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2"/>
    </row>
    <row r="443" spans="1:17" ht="18.95" thickBot="1">
      <c r="A443" s="36"/>
      <c r="B443" s="142">
        <v>46722</v>
      </c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2"/>
    </row>
    <row r="444" spans="1:17">
      <c r="A444" s="36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2"/>
    </row>
    <row r="445" spans="1:17">
      <c r="A445" s="36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2"/>
    </row>
    <row r="446" spans="1:17">
      <c r="A446" s="36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2"/>
    </row>
    <row r="447" spans="1:17">
      <c r="A447" s="36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2"/>
    </row>
    <row r="448" spans="1:17">
      <c r="A448" s="36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2"/>
    </row>
    <row r="449" spans="1:17">
      <c r="A449" s="36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2"/>
    </row>
    <row r="450" spans="1:17">
      <c r="A450" s="36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2"/>
    </row>
    <row r="451" spans="1:17">
      <c r="A451" s="36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2"/>
    </row>
    <row r="452" spans="1:17">
      <c r="A452" s="36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2"/>
    </row>
    <row r="453" spans="1:17">
      <c r="A453" s="36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2"/>
    </row>
    <row r="454" spans="1:17">
      <c r="A454" s="36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2"/>
    </row>
    <row r="455" spans="1:17">
      <c r="A455" s="36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2"/>
    </row>
    <row r="456" spans="1:17">
      <c r="A456" s="36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2"/>
    </row>
    <row r="457" spans="1:17">
      <c r="A457" s="36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2"/>
    </row>
    <row r="458" spans="1:17">
      <c r="A458" s="36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2"/>
    </row>
    <row r="459" spans="1:17">
      <c r="A459" s="36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2"/>
    </row>
    <row r="460" spans="1:17">
      <c r="A460" s="36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2"/>
    </row>
    <row r="461" spans="1:17">
      <c r="A461" s="36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O457"/>
  <sheetViews>
    <sheetView topLeftCell="A73" zoomScale="75" zoomScaleNormal="75" workbookViewId="0">
      <selection activeCell="C21" sqref="C21"/>
    </sheetView>
  </sheetViews>
  <sheetFormatPr defaultColWidth="8.85546875" defaultRowHeight="14.45"/>
  <cols>
    <col min="1" max="1" width="8.85546875" style="180"/>
    <col min="2" max="2" width="31.5703125" style="180" customWidth="1"/>
    <col min="3" max="3" width="36.85546875" style="180" customWidth="1"/>
    <col min="4" max="4" width="31.85546875" style="180" bestFit="1" customWidth="1"/>
    <col min="5" max="5" width="28.42578125" style="180" bestFit="1" customWidth="1"/>
    <col min="6" max="6" width="22.140625" style="180" bestFit="1" customWidth="1"/>
    <col min="7" max="7" width="19.140625" style="180" bestFit="1" customWidth="1"/>
    <col min="8" max="8" width="22.42578125" style="180" bestFit="1" customWidth="1"/>
    <col min="9" max="9" width="10.42578125" style="180" bestFit="1" customWidth="1"/>
    <col min="10" max="10" width="17.5703125" style="180" customWidth="1"/>
    <col min="11" max="11" width="73.85546875" style="180" bestFit="1" customWidth="1"/>
    <col min="12" max="14" width="8.85546875" style="180"/>
    <col min="15" max="15" width="41.140625" style="180" hidden="1" customWidth="1"/>
    <col min="16" max="16384" width="8.85546875" style="180"/>
  </cols>
  <sheetData>
    <row r="1" spans="2:15" ht="15" thickBot="1"/>
    <row r="2" spans="2:15">
      <c r="B2" s="181" t="s">
        <v>3</v>
      </c>
      <c r="C2" s="182"/>
    </row>
    <row r="3" spans="2:15">
      <c r="B3" s="183" t="s">
        <v>4</v>
      </c>
      <c r="C3" s="184"/>
    </row>
    <row r="4" spans="2:15">
      <c r="B4" s="185" t="s">
        <v>5</v>
      </c>
      <c r="C4" s="186"/>
    </row>
    <row r="5" spans="2:15">
      <c r="B5" s="185" t="s">
        <v>6</v>
      </c>
      <c r="C5" s="2"/>
      <c r="D5" s="187"/>
    </row>
    <row r="6" spans="2:15">
      <c r="B6" s="185" t="s">
        <v>7</v>
      </c>
      <c r="C6" s="2">
        <f>Table13[[#Totals],[Grant Funds Used]]</f>
        <v>0</v>
      </c>
      <c r="D6" s="187"/>
    </row>
    <row r="7" spans="2:15">
      <c r="B7" s="185" t="s">
        <v>8</v>
      </c>
      <c r="C7" s="2">
        <f>C5-C6</f>
        <v>0</v>
      </c>
      <c r="D7" s="187"/>
    </row>
    <row r="8" spans="2:15">
      <c r="B8" s="185" t="s">
        <v>9</v>
      </c>
      <c r="C8" s="188"/>
      <c r="D8" s="189" t="s">
        <v>10</v>
      </c>
    </row>
    <row r="9" spans="2:15">
      <c r="B9" s="190" t="s">
        <v>11</v>
      </c>
      <c r="C9" s="191"/>
      <c r="D9" s="187"/>
    </row>
    <row r="10" spans="2:15" ht="47.45">
      <c r="B10" s="192" t="s">
        <v>12</v>
      </c>
      <c r="C10" s="191"/>
      <c r="D10" s="187"/>
      <c r="E10" s="193"/>
    </row>
    <row r="11" spans="2:15" ht="48" thickBot="1">
      <c r="B11" s="194" t="s">
        <v>13</v>
      </c>
      <c r="C11" s="195"/>
      <c r="D11" s="187"/>
      <c r="E11" s="193"/>
    </row>
    <row r="12" spans="2:15" ht="32.450000000000003" customHeight="1" thickBot="1"/>
    <row r="13" spans="2:15" ht="18.600000000000001">
      <c r="B13" s="196" t="s">
        <v>14</v>
      </c>
      <c r="C13" s="197"/>
      <c r="D13" s="197"/>
      <c r="E13" s="197"/>
      <c r="F13" s="197"/>
      <c r="G13" s="197"/>
      <c r="H13" s="197"/>
      <c r="I13" s="197"/>
      <c r="J13" s="197"/>
      <c r="K13" s="198"/>
    </row>
    <row r="14" spans="2:15">
      <c r="B14" s="185" t="s">
        <v>15</v>
      </c>
      <c r="C14" s="199" t="s">
        <v>16</v>
      </c>
      <c r="D14" s="199" t="s">
        <v>17</v>
      </c>
      <c r="E14" s="199" t="s">
        <v>18</v>
      </c>
      <c r="F14" s="199" t="s">
        <v>19</v>
      </c>
      <c r="G14" s="199" t="s">
        <v>20</v>
      </c>
      <c r="H14" s="199" t="s">
        <v>21</v>
      </c>
      <c r="I14" s="199" t="s">
        <v>22</v>
      </c>
      <c r="J14" s="199" t="s">
        <v>23</v>
      </c>
      <c r="K14" s="200" t="s">
        <v>24</v>
      </c>
    </row>
    <row r="15" spans="2:15">
      <c r="B15" s="201"/>
      <c r="C15" s="202"/>
      <c r="D15" s="202"/>
      <c r="E15" s="202"/>
      <c r="F15" s="203"/>
      <c r="G15" s="204">
        <f>Table13[[#This Row],[Total Expenditure ($)]]*47.57%</f>
        <v>0</v>
      </c>
      <c r="H15" s="205">
        <f>Table13[[#This Row],[Total Expenditure ($)]]-Table13[[#This Row],[Grant Funds Used]]</f>
        <v>0</v>
      </c>
      <c r="I15" s="206"/>
      <c r="J15" s="207"/>
      <c r="K15" s="208"/>
    </row>
    <row r="16" spans="2:15">
      <c r="B16" s="201"/>
      <c r="C16" s="202"/>
      <c r="D16" s="202"/>
      <c r="E16" s="202"/>
      <c r="F16" s="203"/>
      <c r="G16" s="204">
        <f>Table13[[#This Row],[Total Expenditure ($)]]*47.57%</f>
        <v>0</v>
      </c>
      <c r="H16" s="205">
        <f>Table13[[#This Row],[Total Expenditure ($)]]-Table13[[#This Row],[Grant Funds Used]]</f>
        <v>0</v>
      </c>
      <c r="I16" s="206"/>
      <c r="J16" s="207"/>
      <c r="K16" s="208"/>
      <c r="O16" s="180" t="s">
        <v>25</v>
      </c>
    </row>
    <row r="17" spans="2:15">
      <c r="B17" s="201"/>
      <c r="C17" s="202"/>
      <c r="D17" s="202"/>
      <c r="E17" s="202"/>
      <c r="F17" s="203"/>
      <c r="G17" s="204">
        <f>Table13[[#This Row],[Total Expenditure ($)]]*47.57%</f>
        <v>0</v>
      </c>
      <c r="H17" s="205">
        <f>Table13[[#This Row],[Total Expenditure ($)]]-Table13[[#This Row],[Grant Funds Used]]</f>
        <v>0</v>
      </c>
      <c r="I17" s="206"/>
      <c r="J17" s="207"/>
      <c r="K17" s="208"/>
      <c r="O17" s="180" t="s">
        <v>26</v>
      </c>
    </row>
    <row r="18" spans="2:15">
      <c r="B18" s="209"/>
      <c r="C18" s="202"/>
      <c r="D18" s="202"/>
      <c r="E18" s="202"/>
      <c r="F18" s="203"/>
      <c r="G18" s="204">
        <f>Table13[[#This Row],[Total Expenditure ($)]]*47.57%</f>
        <v>0</v>
      </c>
      <c r="H18" s="205">
        <f>Table13[[#This Row],[Total Expenditure ($)]]-Table13[[#This Row],[Grant Funds Used]]</f>
        <v>0</v>
      </c>
      <c r="I18" s="206"/>
      <c r="J18" s="207"/>
      <c r="K18" s="208"/>
      <c r="O18" s="180" t="s">
        <v>27</v>
      </c>
    </row>
    <row r="19" spans="2:15">
      <c r="B19" s="201"/>
      <c r="C19" s="202"/>
      <c r="D19" s="202"/>
      <c r="E19" s="202"/>
      <c r="F19" s="203"/>
      <c r="G19" s="204">
        <f>Table13[[#This Row],[Total Expenditure ($)]]*47.57%</f>
        <v>0</v>
      </c>
      <c r="H19" s="205">
        <f>Table13[[#This Row],[Total Expenditure ($)]]-Table13[[#This Row],[Grant Funds Used]]</f>
        <v>0</v>
      </c>
      <c r="I19" s="206"/>
      <c r="J19" s="207"/>
      <c r="K19" s="208"/>
      <c r="O19" s="180" t="s">
        <v>28</v>
      </c>
    </row>
    <row r="20" spans="2:15">
      <c r="B20" s="201"/>
      <c r="C20" s="202"/>
      <c r="D20" s="202"/>
      <c r="E20" s="202"/>
      <c r="F20" s="203"/>
      <c r="G20" s="204">
        <f>Table13[[#This Row],[Total Expenditure ($)]]*47.57%</f>
        <v>0</v>
      </c>
      <c r="H20" s="205">
        <f>Table13[[#This Row],[Total Expenditure ($)]]-Table13[[#This Row],[Grant Funds Used]]</f>
        <v>0</v>
      </c>
      <c r="I20" s="206"/>
      <c r="J20" s="207"/>
      <c r="K20" s="208"/>
    </row>
    <row r="21" spans="2:15">
      <c r="B21" s="201"/>
      <c r="C21" s="202"/>
      <c r="D21" s="202"/>
      <c r="E21" s="202"/>
      <c r="F21" s="203"/>
      <c r="G21" s="204">
        <f>Table13[[#This Row],[Total Expenditure ($)]]*47.57%</f>
        <v>0</v>
      </c>
      <c r="H21" s="205">
        <f>Table13[[#This Row],[Total Expenditure ($)]]-Table13[[#This Row],[Grant Funds Used]]</f>
        <v>0</v>
      </c>
      <c r="I21" s="206"/>
      <c r="J21" s="207"/>
      <c r="K21" s="208"/>
      <c r="O21" s="180" t="s">
        <v>29</v>
      </c>
    </row>
    <row r="22" spans="2:15">
      <c r="B22" s="201"/>
      <c r="C22" s="202"/>
      <c r="D22" s="202"/>
      <c r="E22" s="202"/>
      <c r="F22" s="210"/>
      <c r="G22" s="204">
        <f>Table13[[#This Row],[Total Expenditure ($)]]*47.57%</f>
        <v>0</v>
      </c>
      <c r="H22" s="205">
        <f>Table13[[#This Row],[Total Expenditure ($)]]-Table13[[#This Row],[Grant Funds Used]]</f>
        <v>0</v>
      </c>
      <c r="I22" s="206"/>
      <c r="J22" s="207"/>
      <c r="K22" s="208"/>
      <c r="O22" s="180" t="s">
        <v>30</v>
      </c>
    </row>
    <row r="23" spans="2:15">
      <c r="B23" s="201"/>
      <c r="C23" s="211"/>
      <c r="D23" s="202"/>
      <c r="E23" s="202"/>
      <c r="F23" s="212"/>
      <c r="G23" s="204">
        <f>Table13[[#This Row],[Total Expenditure ($)]]*47.57%</f>
        <v>0</v>
      </c>
      <c r="H23" s="213">
        <f>Table13[[#This Row],[Total Expenditure ($)]]-Table13[[#This Row],[Grant Funds Used]]</f>
        <v>0</v>
      </c>
      <c r="I23" s="206"/>
      <c r="J23" s="207"/>
      <c r="K23" s="208"/>
      <c r="O23" s="180" t="s">
        <v>31</v>
      </c>
    </row>
    <row r="24" spans="2:15">
      <c r="B24" s="201"/>
      <c r="C24" s="202"/>
      <c r="D24" s="202"/>
      <c r="E24" s="202"/>
      <c r="F24" s="203"/>
      <c r="G24" s="204">
        <f>Table13[[#This Row],[Total Expenditure ($)]]*47.57%</f>
        <v>0</v>
      </c>
      <c r="H24" s="205">
        <f>Table13[[#This Row],[Total Expenditure ($)]]-Table13[[#This Row],[Grant Funds Used]]</f>
        <v>0</v>
      </c>
      <c r="I24" s="206"/>
      <c r="J24" s="207"/>
      <c r="K24" s="208"/>
      <c r="O24" s="180" t="s">
        <v>32</v>
      </c>
    </row>
    <row r="25" spans="2:15">
      <c r="B25" s="201"/>
      <c r="C25" s="202"/>
      <c r="D25" s="202"/>
      <c r="E25" s="202"/>
      <c r="F25" s="203"/>
      <c r="G25" s="204">
        <f>Table13[[#This Row],[Total Expenditure ($)]]*47.57%</f>
        <v>0</v>
      </c>
      <c r="H25" s="205">
        <f>Table13[[#This Row],[Total Expenditure ($)]]-Table13[[#This Row],[Grant Funds Used]]</f>
        <v>0</v>
      </c>
      <c r="I25" s="206"/>
      <c r="J25" s="207"/>
      <c r="K25" s="208"/>
    </row>
    <row r="26" spans="2:15">
      <c r="B26" s="201"/>
      <c r="C26" s="202"/>
      <c r="D26" s="202"/>
      <c r="E26" s="202"/>
      <c r="F26" s="203"/>
      <c r="G26" s="204">
        <f>Table13[[#This Row],[Total Expenditure ($)]]*47.57%</f>
        <v>0</v>
      </c>
      <c r="H26" s="205">
        <f>Table13[[#This Row],[Total Expenditure ($)]]-Table13[[#This Row],[Grant Funds Used]]</f>
        <v>0</v>
      </c>
      <c r="I26" s="206"/>
      <c r="J26" s="207"/>
      <c r="K26" s="208"/>
      <c r="O26" s="180" t="s">
        <v>33</v>
      </c>
    </row>
    <row r="27" spans="2:15">
      <c r="B27" s="201"/>
      <c r="C27" s="202"/>
      <c r="D27" s="202"/>
      <c r="E27" s="202"/>
      <c r="F27" s="203"/>
      <c r="G27" s="204">
        <f>Table13[[#This Row],[Total Expenditure ($)]]*47.57%</f>
        <v>0</v>
      </c>
      <c r="H27" s="205">
        <f>Table13[[#This Row],[Total Expenditure ($)]]-Table13[[#This Row],[Grant Funds Used]]</f>
        <v>0</v>
      </c>
      <c r="I27" s="206"/>
      <c r="J27" s="207"/>
      <c r="K27" s="208"/>
      <c r="O27" s="180" t="s">
        <v>34</v>
      </c>
    </row>
    <row r="28" spans="2:15">
      <c r="B28" s="201"/>
      <c r="C28" s="202"/>
      <c r="D28" s="202"/>
      <c r="E28" s="202"/>
      <c r="F28" s="203"/>
      <c r="G28" s="204">
        <f>Table13[[#This Row],[Total Expenditure ($)]]*47.57%</f>
        <v>0</v>
      </c>
      <c r="H28" s="205">
        <f>Table13[[#This Row],[Total Expenditure ($)]]-Table13[[#This Row],[Grant Funds Used]]</f>
        <v>0</v>
      </c>
      <c r="I28" s="206"/>
      <c r="J28" s="207"/>
      <c r="K28" s="208"/>
      <c r="O28" s="180" t="s">
        <v>35</v>
      </c>
    </row>
    <row r="29" spans="2:15">
      <c r="B29" s="201"/>
      <c r="C29" s="202"/>
      <c r="D29" s="202"/>
      <c r="E29" s="202"/>
      <c r="F29" s="203"/>
      <c r="G29" s="204">
        <f>Table13[[#This Row],[Total Expenditure ($)]]*47.57%</f>
        <v>0</v>
      </c>
      <c r="H29" s="205">
        <f>Table13[[#This Row],[Total Expenditure ($)]]-Table13[[#This Row],[Grant Funds Used]]</f>
        <v>0</v>
      </c>
      <c r="I29" s="206"/>
      <c r="J29" s="207"/>
      <c r="K29" s="208"/>
      <c r="O29" s="180" t="s">
        <v>36</v>
      </c>
    </row>
    <row r="30" spans="2:15">
      <c r="B30" s="201"/>
      <c r="C30" s="211"/>
      <c r="D30" s="202"/>
      <c r="E30" s="202"/>
      <c r="F30" s="203"/>
      <c r="G30" s="204">
        <f>Table13[[#This Row],[Total Expenditure ($)]]*47.57%</f>
        <v>0</v>
      </c>
      <c r="H30" s="205">
        <f>Table13[[#This Row],[Total Expenditure ($)]]-Table13[[#This Row],[Grant Funds Used]]</f>
        <v>0</v>
      </c>
      <c r="I30" s="206"/>
      <c r="J30" s="207"/>
      <c r="K30" s="208"/>
      <c r="O30" s="180" t="s">
        <v>37</v>
      </c>
    </row>
    <row r="31" spans="2:15">
      <c r="B31" s="201"/>
      <c r="C31" s="202"/>
      <c r="D31" s="202"/>
      <c r="E31" s="202"/>
      <c r="F31" s="203"/>
      <c r="G31" s="204">
        <f>Table13[[#This Row],[Total Expenditure ($)]]*47.57%</f>
        <v>0</v>
      </c>
      <c r="H31" s="205">
        <f>Table13[[#This Row],[Total Expenditure ($)]]-Table13[[#This Row],[Grant Funds Used]]</f>
        <v>0</v>
      </c>
      <c r="I31" s="206"/>
      <c r="J31" s="207"/>
      <c r="K31" s="208"/>
      <c r="O31" s="180" t="s">
        <v>38</v>
      </c>
    </row>
    <row r="32" spans="2:15">
      <c r="B32" s="201"/>
      <c r="C32" s="202"/>
      <c r="D32" s="202"/>
      <c r="E32" s="202"/>
      <c r="F32" s="203"/>
      <c r="G32" s="204">
        <f>Table13[[#This Row],[Total Expenditure ($)]]*47.57%</f>
        <v>0</v>
      </c>
      <c r="H32" s="205">
        <f>Table13[[#This Row],[Total Expenditure ($)]]-Table13[[#This Row],[Grant Funds Used]]</f>
        <v>0</v>
      </c>
      <c r="I32" s="206"/>
      <c r="J32" s="207"/>
      <c r="K32" s="208"/>
      <c r="O32" s="180" t="s">
        <v>39</v>
      </c>
    </row>
    <row r="33" spans="2:15">
      <c r="B33" s="214"/>
      <c r="C33" s="202"/>
      <c r="D33" s="202"/>
      <c r="E33" s="202"/>
      <c r="F33" s="203"/>
      <c r="G33" s="204">
        <f>Table13[[#This Row],[Total Expenditure ($)]]*47.57%</f>
        <v>0</v>
      </c>
      <c r="H33" s="205">
        <f>Table13[[#This Row],[Total Expenditure ($)]]-Table13[[#This Row],[Grant Funds Used]]</f>
        <v>0</v>
      </c>
      <c r="I33" s="206"/>
      <c r="J33" s="207"/>
      <c r="K33" s="208"/>
      <c r="O33" s="180" t="s">
        <v>40</v>
      </c>
    </row>
    <row r="34" spans="2:15">
      <c r="B34" s="201"/>
      <c r="C34" s="202"/>
      <c r="D34" s="202"/>
      <c r="E34" s="202"/>
      <c r="F34" s="203"/>
      <c r="G34" s="204">
        <f>Table13[[#This Row],[Total Expenditure ($)]]*47.57%</f>
        <v>0</v>
      </c>
      <c r="H34" s="205">
        <f>Table13[[#This Row],[Total Expenditure ($)]]-Table13[[#This Row],[Grant Funds Used]]</f>
        <v>0</v>
      </c>
      <c r="I34" s="206"/>
      <c r="J34" s="207"/>
      <c r="K34" s="208"/>
      <c r="O34" s="180" t="s">
        <v>41</v>
      </c>
    </row>
    <row r="35" spans="2:15">
      <c r="B35" s="201"/>
      <c r="C35" s="211"/>
      <c r="D35" s="202"/>
      <c r="E35" s="202"/>
      <c r="F35" s="212"/>
      <c r="G35" s="204">
        <f>Table13[[#This Row],[Total Expenditure ($)]]*47.57%</f>
        <v>0</v>
      </c>
      <c r="H35" s="179">
        <f>Table13[[#This Row],[Total Expenditure ($)]]-Table13[[#This Row],[Grant Funds Used]]</f>
        <v>0</v>
      </c>
      <c r="I35" s="206"/>
      <c r="J35" s="207"/>
      <c r="K35" s="208"/>
      <c r="O35" s="180" t="s">
        <v>42</v>
      </c>
    </row>
    <row r="36" spans="2:15">
      <c r="B36" s="201"/>
      <c r="C36" s="202"/>
      <c r="D36" s="202"/>
      <c r="E36" s="202"/>
      <c r="F36" s="203"/>
      <c r="G36" s="204">
        <f>Table13[[#This Row],[Total Expenditure ($)]]*47.57%</f>
        <v>0</v>
      </c>
      <c r="H36" s="205">
        <f>Table13[[#This Row],[Total Expenditure ($)]]-Table13[[#This Row],[Grant Funds Used]]</f>
        <v>0</v>
      </c>
      <c r="I36" s="206"/>
      <c r="J36" s="207"/>
      <c r="K36" s="208"/>
      <c r="O36" s="180" t="s">
        <v>43</v>
      </c>
    </row>
    <row r="37" spans="2:15">
      <c r="B37" s="201"/>
      <c r="C37" s="202"/>
      <c r="D37" s="202"/>
      <c r="E37" s="202"/>
      <c r="F37" s="203"/>
      <c r="G37" s="204">
        <f>Table13[[#This Row],[Total Expenditure ($)]]*47.57%</f>
        <v>0</v>
      </c>
      <c r="H37" s="205">
        <f>Table13[[#This Row],[Total Expenditure ($)]]-Table13[[#This Row],[Grant Funds Used]]</f>
        <v>0</v>
      </c>
      <c r="I37" s="206"/>
      <c r="J37" s="207"/>
      <c r="K37" s="208"/>
      <c r="O37" s="180" t="s">
        <v>44</v>
      </c>
    </row>
    <row r="38" spans="2:15">
      <c r="B38" s="201"/>
      <c r="C38" s="202"/>
      <c r="D38" s="202"/>
      <c r="E38" s="202"/>
      <c r="F38" s="203"/>
      <c r="G38" s="204">
        <f>Table13[[#This Row],[Total Expenditure ($)]]*47.57%</f>
        <v>0</v>
      </c>
      <c r="H38" s="205">
        <f>Table13[[#This Row],[Total Expenditure ($)]]-Table13[[#This Row],[Grant Funds Used]]</f>
        <v>0</v>
      </c>
      <c r="I38" s="206"/>
      <c r="J38" s="207"/>
      <c r="K38" s="208"/>
      <c r="O38" s="180" t="s">
        <v>45</v>
      </c>
    </row>
    <row r="39" spans="2:15">
      <c r="B39" s="201"/>
      <c r="C39" s="211"/>
      <c r="D39" s="202"/>
      <c r="E39" s="202"/>
      <c r="F39" s="215"/>
      <c r="G39" s="204">
        <f>Table13[[#This Row],[Total Expenditure ($)]]*47.57%</f>
        <v>0</v>
      </c>
      <c r="H39" s="179">
        <f>Table13[[#This Row],[Total Expenditure ($)]]-Table13[[#This Row],[Grant Funds Used]]</f>
        <v>0</v>
      </c>
      <c r="I39" s="206"/>
      <c r="J39" s="207"/>
      <c r="K39" s="208"/>
      <c r="O39" s="180" t="s">
        <v>46</v>
      </c>
    </row>
    <row r="40" spans="2:15">
      <c r="B40" s="201"/>
      <c r="C40" s="202"/>
      <c r="D40" s="202"/>
      <c r="E40" s="202"/>
      <c r="F40" s="203"/>
      <c r="G40" s="204">
        <f>Table13[[#This Row],[Total Expenditure ($)]]*47.57%</f>
        <v>0</v>
      </c>
      <c r="H40" s="205">
        <f>Table13[[#This Row],[Total Expenditure ($)]]-Table13[[#This Row],[Grant Funds Used]]</f>
        <v>0</v>
      </c>
      <c r="I40" s="206"/>
      <c r="J40" s="207"/>
      <c r="K40" s="208"/>
      <c r="O40" s="180" t="s">
        <v>47</v>
      </c>
    </row>
    <row r="41" spans="2:15">
      <c r="B41" s="201"/>
      <c r="C41" s="202"/>
      <c r="D41" s="202"/>
      <c r="E41" s="202"/>
      <c r="F41" s="203"/>
      <c r="G41" s="204">
        <f>Table13[[#This Row],[Total Expenditure ($)]]*47.57%</f>
        <v>0</v>
      </c>
      <c r="H41" s="205">
        <f>Table13[[#This Row],[Total Expenditure ($)]]-Table13[[#This Row],[Grant Funds Used]]</f>
        <v>0</v>
      </c>
      <c r="I41" s="206"/>
      <c r="J41" s="207"/>
      <c r="K41" s="208"/>
      <c r="O41" s="180" t="s">
        <v>48</v>
      </c>
    </row>
    <row r="42" spans="2:15">
      <c r="B42" s="201"/>
      <c r="C42" s="202"/>
      <c r="D42" s="202"/>
      <c r="E42" s="202"/>
      <c r="F42" s="203"/>
      <c r="G42" s="204">
        <f>Table13[[#This Row],[Total Expenditure ($)]]*47.57%</f>
        <v>0</v>
      </c>
      <c r="H42" s="205">
        <f>Table13[[#This Row],[Total Expenditure ($)]]-Table13[[#This Row],[Grant Funds Used]]</f>
        <v>0</v>
      </c>
      <c r="I42" s="206"/>
      <c r="J42" s="207"/>
      <c r="K42" s="208"/>
      <c r="O42" s="180" t="s">
        <v>49</v>
      </c>
    </row>
    <row r="43" spans="2:15">
      <c r="B43" s="201"/>
      <c r="C43" s="202"/>
      <c r="D43" s="202"/>
      <c r="E43" s="202"/>
      <c r="F43" s="203"/>
      <c r="G43" s="204">
        <f>Table13[[#This Row],[Total Expenditure ($)]]*47.57%</f>
        <v>0</v>
      </c>
      <c r="H43" s="205">
        <f>Table13[[#This Row],[Total Expenditure ($)]]-Table13[[#This Row],[Grant Funds Used]]</f>
        <v>0</v>
      </c>
      <c r="I43" s="206"/>
      <c r="J43" s="207"/>
      <c r="K43" s="208"/>
      <c r="O43" s="180" t="s">
        <v>50</v>
      </c>
    </row>
    <row r="44" spans="2:15">
      <c r="B44" s="214"/>
      <c r="C44" s="202"/>
      <c r="D44" s="202"/>
      <c r="E44" s="202"/>
      <c r="F44" s="203"/>
      <c r="G44" s="204">
        <f>Table13[[#This Row],[Total Expenditure ($)]]*47.57%</f>
        <v>0</v>
      </c>
      <c r="H44" s="205">
        <f>Table13[[#This Row],[Total Expenditure ($)]]-Table13[[#This Row],[Grant Funds Used]]</f>
        <v>0</v>
      </c>
      <c r="I44" s="206"/>
      <c r="J44" s="207"/>
      <c r="K44" s="208"/>
      <c r="O44" s="180" t="s">
        <v>51</v>
      </c>
    </row>
    <row r="45" spans="2:15">
      <c r="B45" s="214"/>
      <c r="C45" s="202"/>
      <c r="D45" s="202"/>
      <c r="E45" s="202"/>
      <c r="F45" s="203"/>
      <c r="G45" s="204">
        <f>Table13[[#This Row],[Total Expenditure ($)]]*47.57%</f>
        <v>0</v>
      </c>
      <c r="H45" s="205">
        <f>Table13[[#This Row],[Total Expenditure ($)]]-Table13[[#This Row],[Grant Funds Used]]</f>
        <v>0</v>
      </c>
      <c r="I45" s="206"/>
      <c r="J45" s="207"/>
      <c r="K45" s="208"/>
    </row>
    <row r="46" spans="2:15">
      <c r="B46" s="201"/>
      <c r="C46" s="202"/>
      <c r="D46" s="202"/>
      <c r="E46" s="202"/>
      <c r="F46" s="203"/>
      <c r="G46" s="204">
        <f>Table13[[#This Row],[Total Expenditure ($)]]*47.57%</f>
        <v>0</v>
      </c>
      <c r="H46" s="205">
        <f>Table13[[#This Row],[Total Expenditure ($)]]-Table13[[#This Row],[Grant Funds Used]]</f>
        <v>0</v>
      </c>
      <c r="I46" s="206"/>
      <c r="J46" s="207"/>
      <c r="K46" s="208"/>
    </row>
    <row r="47" spans="2:15">
      <c r="B47" s="214"/>
      <c r="C47" s="202"/>
      <c r="D47" s="202"/>
      <c r="E47" s="202"/>
      <c r="F47" s="203"/>
      <c r="G47" s="204">
        <f>Table13[[#This Row],[Total Expenditure ($)]]*47.57%</f>
        <v>0</v>
      </c>
      <c r="H47" s="205">
        <f>Table13[[#This Row],[Total Expenditure ($)]]-Table13[[#This Row],[Grant Funds Used]]</f>
        <v>0</v>
      </c>
      <c r="I47" s="206"/>
      <c r="J47" s="207"/>
      <c r="K47" s="208"/>
    </row>
    <row r="48" spans="2:15">
      <c r="B48" s="201"/>
      <c r="C48" s="202"/>
      <c r="D48" s="202"/>
      <c r="E48" s="202"/>
      <c r="F48" s="203"/>
      <c r="G48" s="204">
        <f>Table13[[#This Row],[Total Expenditure ($)]]*47.57%</f>
        <v>0</v>
      </c>
      <c r="H48" s="205">
        <f>Table13[[#This Row],[Total Expenditure ($)]]-Table13[[#This Row],[Grant Funds Used]]</f>
        <v>0</v>
      </c>
      <c r="I48" s="206"/>
      <c r="J48" s="207"/>
      <c r="K48" s="208"/>
    </row>
    <row r="49" spans="2:11">
      <c r="B49" s="201"/>
      <c r="C49" s="202"/>
      <c r="D49" s="202"/>
      <c r="E49" s="202"/>
      <c r="F49" s="203"/>
      <c r="G49" s="204">
        <f>Table13[[#This Row],[Total Expenditure ($)]]*47.57%</f>
        <v>0</v>
      </c>
      <c r="H49" s="205">
        <f>Table13[[#This Row],[Total Expenditure ($)]]-Table13[[#This Row],[Grant Funds Used]]</f>
        <v>0</v>
      </c>
      <c r="I49" s="206"/>
      <c r="J49" s="207"/>
      <c r="K49" s="208"/>
    </row>
    <row r="50" spans="2:11">
      <c r="B50" s="214"/>
      <c r="C50" s="202"/>
      <c r="D50" s="202"/>
      <c r="E50" s="202"/>
      <c r="F50" s="203"/>
      <c r="G50" s="204">
        <f>Table13[[#This Row],[Total Expenditure ($)]]*47.57%</f>
        <v>0</v>
      </c>
      <c r="H50" s="205">
        <f>Table13[[#This Row],[Total Expenditure ($)]]-Table13[[#This Row],[Grant Funds Used]]</f>
        <v>0</v>
      </c>
      <c r="I50" s="206"/>
      <c r="J50" s="207"/>
      <c r="K50" s="208"/>
    </row>
    <row r="51" spans="2:11">
      <c r="B51" s="201"/>
      <c r="C51" s="202"/>
      <c r="D51" s="202"/>
      <c r="E51" s="202"/>
      <c r="F51" s="203"/>
      <c r="G51" s="204">
        <f>Table13[[#This Row],[Total Expenditure ($)]]*47.57%</f>
        <v>0</v>
      </c>
      <c r="H51" s="205">
        <f>Table13[[#This Row],[Total Expenditure ($)]]-Table13[[#This Row],[Grant Funds Used]]</f>
        <v>0</v>
      </c>
      <c r="I51" s="206"/>
      <c r="J51" s="207"/>
      <c r="K51" s="208"/>
    </row>
    <row r="52" spans="2:11">
      <c r="B52" s="201"/>
      <c r="C52" s="202"/>
      <c r="D52" s="202"/>
      <c r="E52" s="202"/>
      <c r="F52" s="203"/>
      <c r="G52" s="204">
        <f>Table13[[#This Row],[Total Expenditure ($)]]*47.57%</f>
        <v>0</v>
      </c>
      <c r="H52" s="205">
        <f>Table13[[#This Row],[Total Expenditure ($)]]-Table13[[#This Row],[Grant Funds Used]]</f>
        <v>0</v>
      </c>
      <c r="I52" s="206"/>
      <c r="J52" s="207"/>
      <c r="K52" s="208"/>
    </row>
    <row r="53" spans="2:11">
      <c r="B53" s="201"/>
      <c r="C53" s="202"/>
      <c r="D53" s="202"/>
      <c r="E53" s="202"/>
      <c r="F53" s="203"/>
      <c r="G53" s="204">
        <f>Table13[[#This Row],[Total Expenditure ($)]]*47.57%</f>
        <v>0</v>
      </c>
      <c r="H53" s="205">
        <f>Table13[[#This Row],[Total Expenditure ($)]]-Table13[[#This Row],[Grant Funds Used]]</f>
        <v>0</v>
      </c>
      <c r="I53" s="206"/>
      <c r="J53" s="207"/>
      <c r="K53" s="208"/>
    </row>
    <row r="54" spans="2:11">
      <c r="B54" s="201"/>
      <c r="C54" s="202"/>
      <c r="D54" s="202"/>
      <c r="E54" s="202"/>
      <c r="F54" s="203"/>
      <c r="G54" s="204">
        <f>Table13[[#This Row],[Total Expenditure ($)]]*47.57%</f>
        <v>0</v>
      </c>
      <c r="H54" s="205">
        <f>Table13[[#This Row],[Total Expenditure ($)]]-Table13[[#This Row],[Grant Funds Used]]</f>
        <v>0</v>
      </c>
      <c r="I54" s="206"/>
      <c r="J54" s="207"/>
      <c r="K54" s="208"/>
    </row>
    <row r="55" spans="2:11">
      <c r="B55" s="201"/>
      <c r="C55" s="211"/>
      <c r="D55" s="202"/>
      <c r="E55" s="202"/>
      <c r="F55" s="212"/>
      <c r="G55" s="204">
        <f>Table13[[#This Row],[Total Expenditure ($)]]*47.57%</f>
        <v>0</v>
      </c>
      <c r="H55" s="205">
        <f>Table13[[#This Row],[Total Expenditure ($)]]-Table13[[#This Row],[Grant Funds Used]]</f>
        <v>0</v>
      </c>
      <c r="I55" s="206"/>
      <c r="J55" s="207"/>
      <c r="K55" s="208"/>
    </row>
    <row r="56" spans="2:11">
      <c r="B56" s="201"/>
      <c r="C56" s="202"/>
      <c r="D56" s="202"/>
      <c r="E56" s="202"/>
      <c r="F56" s="203"/>
      <c r="G56" s="204">
        <f>Table13[[#This Row],[Total Expenditure ($)]]*47.57%</f>
        <v>0</v>
      </c>
      <c r="H56" s="205">
        <f>Table13[[#This Row],[Total Expenditure ($)]]-Table13[[#This Row],[Grant Funds Used]]</f>
        <v>0</v>
      </c>
      <c r="I56" s="206"/>
      <c r="J56" s="207"/>
      <c r="K56" s="208"/>
    </row>
    <row r="57" spans="2:11">
      <c r="B57" s="201"/>
      <c r="C57" s="211"/>
      <c r="D57" s="202"/>
      <c r="E57" s="202"/>
      <c r="F57" s="212"/>
      <c r="G57" s="204">
        <f>Table13[[#This Row],[Total Expenditure ($)]]*47.57%</f>
        <v>0</v>
      </c>
      <c r="H57" s="205">
        <f>Table13[[#This Row],[Total Expenditure ($)]]-Table13[[#This Row],[Grant Funds Used]]</f>
        <v>0</v>
      </c>
      <c r="I57" s="206"/>
      <c r="J57" s="207"/>
      <c r="K57" s="208"/>
    </row>
    <row r="58" spans="2:11">
      <c r="B58" s="201"/>
      <c r="C58" s="202"/>
      <c r="D58" s="202"/>
      <c r="E58" s="202"/>
      <c r="F58" s="203"/>
      <c r="G58" s="204">
        <f>Table13[[#This Row],[Total Expenditure ($)]]*47.57%</f>
        <v>0</v>
      </c>
      <c r="H58" s="205">
        <f>Table13[[#This Row],[Total Expenditure ($)]]-Table13[[#This Row],[Grant Funds Used]]</f>
        <v>0</v>
      </c>
      <c r="I58" s="206"/>
      <c r="J58" s="207"/>
      <c r="K58" s="208"/>
    </row>
    <row r="59" spans="2:11">
      <c r="B59" s="201"/>
      <c r="C59" s="202"/>
      <c r="D59" s="202"/>
      <c r="E59" s="202"/>
      <c r="F59" s="216"/>
      <c r="G59" s="204">
        <f>Table13[[#This Row],[Total Expenditure ($)]]*47.57%</f>
        <v>0</v>
      </c>
      <c r="H59" s="205">
        <f>Table13[[#This Row],[Total Expenditure ($)]]-Table13[[#This Row],[Grant Funds Used]]</f>
        <v>0</v>
      </c>
      <c r="I59" s="206"/>
      <c r="J59" s="207"/>
      <c r="K59" s="208"/>
    </row>
    <row r="60" spans="2:11">
      <c r="B60" s="214"/>
      <c r="C60" s="202"/>
      <c r="D60" s="202"/>
      <c r="E60" s="202"/>
      <c r="F60" s="203"/>
      <c r="G60" s="204">
        <f>Table13[[#This Row],[Total Expenditure ($)]]*47.57%</f>
        <v>0</v>
      </c>
      <c r="H60" s="205">
        <f>Table13[[#This Row],[Total Expenditure ($)]]-Table13[[#This Row],[Grant Funds Used]]</f>
        <v>0</v>
      </c>
      <c r="I60" s="206"/>
      <c r="J60" s="207"/>
      <c r="K60" s="208"/>
    </row>
    <row r="61" spans="2:11">
      <c r="B61" s="201"/>
      <c r="C61" s="202"/>
      <c r="D61" s="202"/>
      <c r="E61" s="202"/>
      <c r="F61" s="203"/>
      <c r="G61" s="204">
        <f>Table13[[#This Row],[Total Expenditure ($)]]*47.57%</f>
        <v>0</v>
      </c>
      <c r="H61" s="205">
        <f>Table13[[#This Row],[Total Expenditure ($)]]-Table13[[#This Row],[Grant Funds Used]]</f>
        <v>0</v>
      </c>
      <c r="I61" s="206"/>
      <c r="J61" s="207"/>
      <c r="K61" s="208"/>
    </row>
    <row r="62" spans="2:11">
      <c r="B62" s="214"/>
      <c r="C62" s="211"/>
      <c r="D62" s="202"/>
      <c r="E62" s="202"/>
      <c r="F62" s="216"/>
      <c r="G62" s="204">
        <f>Table13[[#This Row],[Total Expenditure ($)]]*47.57%</f>
        <v>0</v>
      </c>
      <c r="H62" s="205">
        <f>Table13[[#This Row],[Total Expenditure ($)]]-Table13[[#This Row],[Grant Funds Used]]</f>
        <v>0</v>
      </c>
      <c r="I62" s="206"/>
      <c r="J62" s="207"/>
      <c r="K62" s="208"/>
    </row>
    <row r="63" spans="2:11">
      <c r="B63" s="201"/>
      <c r="C63" s="202"/>
      <c r="D63" s="202"/>
      <c r="E63" s="202"/>
      <c r="F63" s="203"/>
      <c r="G63" s="204">
        <f>Table13[[#This Row],[Total Expenditure ($)]]*47.57%</f>
        <v>0</v>
      </c>
      <c r="H63" s="205">
        <f>Table13[[#This Row],[Total Expenditure ($)]]-Table13[[#This Row],[Grant Funds Used]]</f>
        <v>0</v>
      </c>
      <c r="I63" s="206"/>
      <c r="J63" s="207"/>
      <c r="K63" s="208"/>
    </row>
    <row r="64" spans="2:11">
      <c r="B64" s="201"/>
      <c r="C64" s="202"/>
      <c r="D64" s="202"/>
      <c r="E64" s="202"/>
      <c r="F64" s="203"/>
      <c r="G64" s="204">
        <f>Table13[[#This Row],[Total Expenditure ($)]]*47.57%</f>
        <v>0</v>
      </c>
      <c r="H64" s="205">
        <f>Table13[[#This Row],[Total Expenditure ($)]]-Table13[[#This Row],[Grant Funds Used]]</f>
        <v>0</v>
      </c>
      <c r="I64" s="206"/>
      <c r="J64" s="207"/>
      <c r="K64" s="208"/>
    </row>
    <row r="65" spans="2:11">
      <c r="B65" s="201"/>
      <c r="C65" s="211"/>
      <c r="D65" s="202"/>
      <c r="E65" s="202"/>
      <c r="F65" s="216"/>
      <c r="G65" s="204">
        <f>Table13[[#This Row],[Total Expenditure ($)]]*47.57%</f>
        <v>0</v>
      </c>
      <c r="H65" s="205">
        <f>Table13[[#This Row],[Total Expenditure ($)]]-Table13[[#This Row],[Grant Funds Used]]</f>
        <v>0</v>
      </c>
      <c r="I65" s="206"/>
      <c r="J65" s="207"/>
      <c r="K65" s="208"/>
    </row>
    <row r="66" spans="2:11">
      <c r="B66" s="201"/>
      <c r="C66" s="202"/>
      <c r="D66" s="202"/>
      <c r="E66" s="202"/>
      <c r="F66" s="203"/>
      <c r="G66" s="204">
        <f>Table13[[#This Row],[Total Expenditure ($)]]*47.57%</f>
        <v>0</v>
      </c>
      <c r="H66" s="205">
        <f>Table13[[#This Row],[Total Expenditure ($)]]-Table13[[#This Row],[Grant Funds Used]]</f>
        <v>0</v>
      </c>
      <c r="I66" s="206"/>
      <c r="J66" s="207"/>
      <c r="K66" s="208"/>
    </row>
    <row r="67" spans="2:11">
      <c r="B67" s="201"/>
      <c r="C67" s="211"/>
      <c r="D67" s="202"/>
      <c r="E67" s="202"/>
      <c r="F67" s="216"/>
      <c r="G67" s="204">
        <f>Table13[[#This Row],[Total Expenditure ($)]]*47.57%</f>
        <v>0</v>
      </c>
      <c r="H67" s="205">
        <f>Table13[[#This Row],[Total Expenditure ($)]]-Table13[[#This Row],[Grant Funds Used]]</f>
        <v>0</v>
      </c>
      <c r="I67" s="206"/>
      <c r="J67" s="207"/>
      <c r="K67" s="208"/>
    </row>
    <row r="68" spans="2:11">
      <c r="B68" s="201"/>
      <c r="C68" s="202"/>
      <c r="D68" s="202"/>
      <c r="E68" s="202"/>
      <c r="F68" s="203"/>
      <c r="G68" s="204">
        <f>Table13[[#This Row],[Total Expenditure ($)]]*47.57%</f>
        <v>0</v>
      </c>
      <c r="H68" s="205">
        <f>Table13[[#This Row],[Total Expenditure ($)]]-Table13[[#This Row],[Grant Funds Used]]</f>
        <v>0</v>
      </c>
      <c r="I68" s="206"/>
      <c r="J68" s="207"/>
      <c r="K68" s="208"/>
    </row>
    <row r="69" spans="2:11">
      <c r="B69" s="201"/>
      <c r="C69" s="202"/>
      <c r="D69" s="202"/>
      <c r="E69" s="202"/>
      <c r="F69" s="203"/>
      <c r="G69" s="204">
        <f>Table13[[#This Row],[Total Expenditure ($)]]*47.57%</f>
        <v>0</v>
      </c>
      <c r="H69" s="205">
        <f>Table13[[#This Row],[Total Expenditure ($)]]-Table13[[#This Row],[Grant Funds Used]]</f>
        <v>0</v>
      </c>
      <c r="I69" s="206"/>
      <c r="J69" s="207"/>
      <c r="K69" s="208"/>
    </row>
    <row r="70" spans="2:11">
      <c r="B70" s="201"/>
      <c r="C70" s="202"/>
      <c r="D70" s="202"/>
      <c r="E70" s="202"/>
      <c r="F70" s="203"/>
      <c r="G70" s="204">
        <f>Table13[[#This Row],[Total Expenditure ($)]]*47.57%</f>
        <v>0</v>
      </c>
      <c r="H70" s="205">
        <f>Table13[[#This Row],[Total Expenditure ($)]]-Table13[[#This Row],[Grant Funds Used]]</f>
        <v>0</v>
      </c>
      <c r="I70" s="206"/>
      <c r="J70" s="207"/>
      <c r="K70" s="208"/>
    </row>
    <row r="71" spans="2:11">
      <c r="B71" s="201"/>
      <c r="C71" s="211"/>
      <c r="D71" s="202"/>
      <c r="E71" s="202"/>
      <c r="F71" s="216"/>
      <c r="G71" s="204">
        <f>Table13[[#This Row],[Total Expenditure ($)]]*47.57%</f>
        <v>0</v>
      </c>
      <c r="H71" s="205">
        <f>Table13[[#This Row],[Total Expenditure ($)]]-Table13[[#This Row],[Grant Funds Used]]</f>
        <v>0</v>
      </c>
      <c r="I71" s="206"/>
      <c r="J71" s="207"/>
      <c r="K71" s="208"/>
    </row>
    <row r="72" spans="2:11">
      <c r="B72" s="201"/>
      <c r="C72" s="202"/>
      <c r="D72" s="202"/>
      <c r="E72" s="202"/>
      <c r="F72" s="217"/>
      <c r="G72" s="204">
        <f>Table13[[#This Row],[Total Expenditure ($)]]*47.57%</f>
        <v>0</v>
      </c>
      <c r="H72" s="205">
        <f>Table13[[#This Row],[Total Expenditure ($)]]-Table13[[#This Row],[Grant Funds Used]]</f>
        <v>0</v>
      </c>
      <c r="I72" s="206"/>
      <c r="J72" s="207"/>
      <c r="K72" s="208"/>
    </row>
    <row r="73" spans="2:11">
      <c r="B73" s="214"/>
      <c r="C73" s="202"/>
      <c r="D73" s="202"/>
      <c r="E73" s="202"/>
      <c r="F73" s="216"/>
      <c r="G73" s="204">
        <f>Table13[[#This Row],[Total Expenditure ($)]]*47.57%</f>
        <v>0</v>
      </c>
      <c r="H73" s="205">
        <f>Table13[[#This Row],[Total Expenditure ($)]]-Table13[[#This Row],[Grant Funds Used]]</f>
        <v>0</v>
      </c>
      <c r="I73" s="206"/>
      <c r="J73" s="207"/>
      <c r="K73" s="208"/>
    </row>
    <row r="74" spans="2:11">
      <c r="B74" s="201"/>
      <c r="C74" s="202"/>
      <c r="D74" s="202"/>
      <c r="E74" s="202"/>
      <c r="F74" s="203"/>
      <c r="G74" s="204">
        <f>Table13[[#This Row],[Total Expenditure ($)]]*47.57%</f>
        <v>0</v>
      </c>
      <c r="H74" s="205">
        <f>Table13[[#This Row],[Total Expenditure ($)]]-Table13[[#This Row],[Grant Funds Used]]</f>
        <v>0</v>
      </c>
      <c r="I74" s="206"/>
      <c r="J74" s="207"/>
      <c r="K74" s="208"/>
    </row>
    <row r="75" spans="2:11">
      <c r="B75" s="201"/>
      <c r="C75" s="202"/>
      <c r="D75" s="202"/>
      <c r="E75" s="202"/>
      <c r="F75" s="203"/>
      <c r="G75" s="204">
        <f>Table13[[#This Row],[Total Expenditure ($)]]*47.57%</f>
        <v>0</v>
      </c>
      <c r="H75" s="205">
        <f>Table13[[#This Row],[Total Expenditure ($)]]-Table13[[#This Row],[Grant Funds Used]]</f>
        <v>0</v>
      </c>
      <c r="I75" s="206"/>
      <c r="J75" s="207"/>
      <c r="K75" s="208"/>
    </row>
    <row r="76" spans="2:11">
      <c r="B76" s="201"/>
      <c r="C76" s="202"/>
      <c r="D76" s="202"/>
      <c r="E76" s="202"/>
      <c r="F76" s="203"/>
      <c r="G76" s="204">
        <f>Table13[[#This Row],[Total Expenditure ($)]]*47.57%</f>
        <v>0</v>
      </c>
      <c r="H76" s="205">
        <f>Table13[[#This Row],[Total Expenditure ($)]]-Table13[[#This Row],[Grant Funds Used]]</f>
        <v>0</v>
      </c>
      <c r="I76" s="206"/>
      <c r="J76" s="207"/>
      <c r="K76" s="208"/>
    </row>
    <row r="77" spans="2:11">
      <c r="B77" s="201"/>
      <c r="C77" s="202"/>
      <c r="D77" s="202"/>
      <c r="E77" s="202"/>
      <c r="F77" s="203"/>
      <c r="G77" s="204">
        <f>Table13[[#This Row],[Total Expenditure ($)]]*47.57%</f>
        <v>0</v>
      </c>
      <c r="H77" s="205">
        <f>Table13[[#This Row],[Total Expenditure ($)]]-Table13[[#This Row],[Grant Funds Used]]</f>
        <v>0</v>
      </c>
      <c r="I77" s="206"/>
      <c r="J77" s="207"/>
      <c r="K77" s="208"/>
    </row>
    <row r="78" spans="2:11">
      <c r="B78" s="201"/>
      <c r="C78" s="202"/>
      <c r="D78" s="202"/>
      <c r="E78" s="202"/>
      <c r="F78" s="203"/>
      <c r="G78" s="204">
        <f>Table13[[#This Row],[Total Expenditure ($)]]*47.57%</f>
        <v>0</v>
      </c>
      <c r="H78" s="205">
        <f>Table13[[#This Row],[Total Expenditure ($)]]-Table13[[#This Row],[Grant Funds Used]]</f>
        <v>0</v>
      </c>
      <c r="I78" s="206"/>
      <c r="J78" s="207"/>
      <c r="K78" s="208"/>
    </row>
    <row r="79" spans="2:11">
      <c r="B79" s="201"/>
      <c r="C79" s="202"/>
      <c r="D79" s="202"/>
      <c r="E79" s="202"/>
      <c r="F79" s="203"/>
      <c r="G79" s="204">
        <f>Table13[[#This Row],[Total Expenditure ($)]]*47.57%</f>
        <v>0</v>
      </c>
      <c r="H79" s="205">
        <f>Table13[[#This Row],[Total Expenditure ($)]]-Table13[[#This Row],[Grant Funds Used]]</f>
        <v>0</v>
      </c>
      <c r="I79" s="206"/>
      <c r="J79" s="207"/>
      <c r="K79" s="208"/>
    </row>
    <row r="80" spans="2:11">
      <c r="B80" s="201"/>
      <c r="C80" s="202"/>
      <c r="D80" s="202"/>
      <c r="E80" s="202"/>
      <c r="F80" s="203"/>
      <c r="G80" s="204">
        <f>Table13[[#This Row],[Total Expenditure ($)]]*47.57%</f>
        <v>0</v>
      </c>
      <c r="H80" s="205">
        <f>Table13[[#This Row],[Total Expenditure ($)]]-Table13[[#This Row],[Grant Funds Used]]</f>
        <v>0</v>
      </c>
      <c r="I80" s="206"/>
      <c r="J80" s="207"/>
      <c r="K80" s="208"/>
    </row>
    <row r="81" spans="2:11">
      <c r="B81" s="201"/>
      <c r="C81" s="202"/>
      <c r="D81" s="202"/>
      <c r="E81" s="202"/>
      <c r="F81" s="203"/>
      <c r="G81" s="204">
        <f>Table13[[#This Row],[Total Expenditure ($)]]*47.57%</f>
        <v>0</v>
      </c>
      <c r="H81" s="205">
        <f>Table13[[#This Row],[Total Expenditure ($)]]-Table13[[#This Row],[Grant Funds Used]]</f>
        <v>0</v>
      </c>
      <c r="I81" s="206"/>
      <c r="J81" s="207"/>
      <c r="K81" s="208"/>
    </row>
    <row r="82" spans="2:11">
      <c r="B82" s="201"/>
      <c r="C82" s="202"/>
      <c r="D82" s="202"/>
      <c r="E82" s="202"/>
      <c r="F82" s="203"/>
      <c r="G82" s="204">
        <f>Table13[[#This Row],[Total Expenditure ($)]]*47.57%</f>
        <v>0</v>
      </c>
      <c r="H82" s="205">
        <f>Table13[[#This Row],[Total Expenditure ($)]]-Table13[[#This Row],[Grant Funds Used]]</f>
        <v>0</v>
      </c>
      <c r="I82" s="206"/>
      <c r="J82" s="207"/>
      <c r="K82" s="208"/>
    </row>
    <row r="83" spans="2:11">
      <c r="B83" s="201"/>
      <c r="C83" s="211"/>
      <c r="D83" s="202"/>
      <c r="E83" s="202"/>
      <c r="F83" s="216"/>
      <c r="G83" s="204">
        <f>Table13[[#This Row],[Total Expenditure ($)]]*47.57%</f>
        <v>0</v>
      </c>
      <c r="H83" s="205">
        <f>Table13[[#This Row],[Total Expenditure ($)]]-Table13[[#This Row],[Grant Funds Used]]</f>
        <v>0</v>
      </c>
      <c r="I83" s="206"/>
      <c r="J83" s="207"/>
      <c r="K83" s="208"/>
    </row>
    <row r="84" spans="2:11">
      <c r="B84" s="214"/>
      <c r="C84" s="211"/>
      <c r="D84" s="202"/>
      <c r="E84" s="202"/>
      <c r="F84" s="216"/>
      <c r="G84" s="204">
        <f>Table13[[#This Row],[Total Expenditure ($)]]*47.57%</f>
        <v>0</v>
      </c>
      <c r="H84" s="205">
        <f>Table13[[#This Row],[Total Expenditure ($)]]-Table13[[#This Row],[Grant Funds Used]]</f>
        <v>0</v>
      </c>
      <c r="I84" s="206"/>
      <c r="J84" s="207"/>
      <c r="K84" s="208"/>
    </row>
    <row r="85" spans="2:11">
      <c r="B85" s="201"/>
      <c r="C85" s="202"/>
      <c r="D85" s="202"/>
      <c r="E85" s="202"/>
      <c r="F85" s="203"/>
      <c r="G85" s="204">
        <f>Table13[[#This Row],[Total Expenditure ($)]]*47.57%</f>
        <v>0</v>
      </c>
      <c r="H85" s="205">
        <f>Table13[[#This Row],[Total Expenditure ($)]]-Table13[[#This Row],[Grant Funds Used]]</f>
        <v>0</v>
      </c>
      <c r="I85" s="206"/>
      <c r="J85" s="207"/>
      <c r="K85" s="208"/>
    </row>
    <row r="86" spans="2:11">
      <c r="B86" s="201"/>
      <c r="C86" s="202"/>
      <c r="D86" s="202"/>
      <c r="E86" s="202"/>
      <c r="F86" s="203"/>
      <c r="G86" s="204">
        <f>Table13[[#This Row],[Total Expenditure ($)]]*47.57%</f>
        <v>0</v>
      </c>
      <c r="H86" s="205">
        <f>Table13[[#This Row],[Total Expenditure ($)]]-Table13[[#This Row],[Grant Funds Used]]</f>
        <v>0</v>
      </c>
      <c r="I86" s="206"/>
      <c r="J86" s="207"/>
      <c r="K86" s="208"/>
    </row>
    <row r="87" spans="2:11">
      <c r="B87" s="201"/>
      <c r="C87" s="202"/>
      <c r="D87" s="202"/>
      <c r="E87" s="202"/>
      <c r="F87" s="203"/>
      <c r="G87" s="204">
        <f>Table13[[#This Row],[Total Expenditure ($)]]*47.57%</f>
        <v>0</v>
      </c>
      <c r="H87" s="205">
        <f>Table13[[#This Row],[Total Expenditure ($)]]-Table13[[#This Row],[Grant Funds Used]]</f>
        <v>0</v>
      </c>
      <c r="I87" s="206"/>
      <c r="J87" s="207"/>
      <c r="K87" s="208"/>
    </row>
    <row r="88" spans="2:11">
      <c r="B88" s="214"/>
      <c r="C88" s="211"/>
      <c r="D88" s="202"/>
      <c r="E88" s="202"/>
      <c r="F88" s="216"/>
      <c r="G88" s="204">
        <f>Table13[[#This Row],[Total Expenditure ($)]]*47.57%</f>
        <v>0</v>
      </c>
      <c r="H88" s="205">
        <f>Table13[[#This Row],[Total Expenditure ($)]]-Table13[[#This Row],[Grant Funds Used]]</f>
        <v>0</v>
      </c>
      <c r="I88" s="206"/>
      <c r="J88" s="207"/>
      <c r="K88" s="208"/>
    </row>
    <row r="89" spans="2:11">
      <c r="B89" s="201"/>
      <c r="C89" s="202"/>
      <c r="D89" s="202"/>
      <c r="E89" s="202"/>
      <c r="F89" s="203"/>
      <c r="G89" s="204">
        <f>Table13[[#This Row],[Total Expenditure ($)]]*47.57%</f>
        <v>0</v>
      </c>
      <c r="H89" s="205">
        <f>Table13[[#This Row],[Total Expenditure ($)]]-Table13[[#This Row],[Grant Funds Used]]</f>
        <v>0</v>
      </c>
      <c r="I89" s="206"/>
      <c r="J89" s="207"/>
      <c r="K89" s="208"/>
    </row>
    <row r="90" spans="2:11">
      <c r="B90" s="201"/>
      <c r="C90" s="202"/>
      <c r="D90" s="202"/>
      <c r="E90" s="202"/>
      <c r="F90" s="217"/>
      <c r="G90" s="204">
        <f>Table13[[#This Row],[Total Expenditure ($)]]*47.57%</f>
        <v>0</v>
      </c>
      <c r="H90" s="205">
        <f>Table13[[#This Row],[Total Expenditure ($)]]-Table13[[#This Row],[Grant Funds Used]]</f>
        <v>0</v>
      </c>
      <c r="I90" s="206"/>
      <c r="J90" s="207"/>
      <c r="K90" s="208"/>
    </row>
    <row r="91" spans="2:11">
      <c r="B91" s="201"/>
      <c r="C91" s="202"/>
      <c r="D91" s="202"/>
      <c r="E91" s="202"/>
      <c r="F91" s="203"/>
      <c r="G91" s="204">
        <f>Table13[[#This Row],[Total Expenditure ($)]]*47.57%</f>
        <v>0</v>
      </c>
      <c r="H91" s="205">
        <f>Table13[[#This Row],[Total Expenditure ($)]]-Table13[[#This Row],[Grant Funds Used]]</f>
        <v>0</v>
      </c>
      <c r="I91" s="206"/>
      <c r="J91" s="207"/>
      <c r="K91" s="208"/>
    </row>
    <row r="92" spans="2:11">
      <c r="B92" s="201"/>
      <c r="C92" s="202"/>
      <c r="D92" s="202"/>
      <c r="E92" s="202"/>
      <c r="F92" s="203"/>
      <c r="G92" s="204">
        <f>Table13[[#This Row],[Total Expenditure ($)]]*47.57%</f>
        <v>0</v>
      </c>
      <c r="H92" s="205">
        <f>Table13[[#This Row],[Total Expenditure ($)]]-Table13[[#This Row],[Grant Funds Used]]</f>
        <v>0</v>
      </c>
      <c r="I92" s="206"/>
      <c r="J92" s="207"/>
      <c r="K92" s="208"/>
    </row>
    <row r="93" spans="2:11">
      <c r="B93" s="201"/>
      <c r="C93" s="202"/>
      <c r="D93" s="202"/>
      <c r="E93" s="202"/>
      <c r="F93" s="203"/>
      <c r="G93" s="204">
        <f>Table13[[#This Row],[Total Expenditure ($)]]*47.57%</f>
        <v>0</v>
      </c>
      <c r="H93" s="205">
        <f>Table13[[#This Row],[Total Expenditure ($)]]-Table13[[#This Row],[Grant Funds Used]]</f>
        <v>0</v>
      </c>
      <c r="I93" s="206"/>
      <c r="J93" s="207"/>
      <c r="K93" s="208"/>
    </row>
    <row r="94" spans="2:11">
      <c r="B94" s="201"/>
      <c r="C94" s="202"/>
      <c r="D94" s="202"/>
      <c r="E94" s="202"/>
      <c r="F94" s="203"/>
      <c r="G94" s="204">
        <f>Table13[[#This Row],[Total Expenditure ($)]]*47.57%</f>
        <v>0</v>
      </c>
      <c r="H94" s="205">
        <f>Table13[[#This Row],[Total Expenditure ($)]]-Table13[[#This Row],[Grant Funds Used]]</f>
        <v>0</v>
      </c>
      <c r="I94" s="206"/>
      <c r="J94" s="207"/>
      <c r="K94" s="208"/>
    </row>
    <row r="95" spans="2:11">
      <c r="B95" s="201"/>
      <c r="C95" s="202"/>
      <c r="D95" s="202"/>
      <c r="E95" s="202"/>
      <c r="F95" s="203"/>
      <c r="G95" s="204">
        <f>Table13[[#This Row],[Total Expenditure ($)]]*47.57%</f>
        <v>0</v>
      </c>
      <c r="H95" s="205">
        <f>Table13[[#This Row],[Total Expenditure ($)]]-Table13[[#This Row],[Grant Funds Used]]</f>
        <v>0</v>
      </c>
      <c r="I95" s="206"/>
      <c r="J95" s="207"/>
      <c r="K95" s="208"/>
    </row>
    <row r="96" spans="2:11">
      <c r="B96" s="201"/>
      <c r="C96" s="202"/>
      <c r="D96" s="202"/>
      <c r="E96" s="202"/>
      <c r="F96" s="203"/>
      <c r="G96" s="204">
        <f>Table13[[#This Row],[Total Expenditure ($)]]*47.57%</f>
        <v>0</v>
      </c>
      <c r="H96" s="205">
        <f>Table13[[#This Row],[Total Expenditure ($)]]-Table13[[#This Row],[Grant Funds Used]]</f>
        <v>0</v>
      </c>
      <c r="I96" s="206"/>
      <c r="J96" s="207"/>
      <c r="K96" s="208"/>
    </row>
    <row r="97" spans="2:11">
      <c r="B97" s="201"/>
      <c r="C97" s="202"/>
      <c r="D97" s="202"/>
      <c r="E97" s="202"/>
      <c r="F97" s="203"/>
      <c r="G97" s="204">
        <f>Table13[[#This Row],[Total Expenditure ($)]]*47.57%</f>
        <v>0</v>
      </c>
      <c r="H97" s="205">
        <f>Table13[[#This Row],[Total Expenditure ($)]]-Table13[[#This Row],[Grant Funds Used]]</f>
        <v>0</v>
      </c>
      <c r="I97" s="206"/>
      <c r="J97" s="207"/>
      <c r="K97" s="208"/>
    </row>
    <row r="98" spans="2:11">
      <c r="B98" s="201"/>
      <c r="C98" s="211"/>
      <c r="D98" s="202"/>
      <c r="E98" s="202"/>
      <c r="F98" s="216"/>
      <c r="G98" s="204">
        <f>Table13[[#This Row],[Total Expenditure ($)]]*47.57%</f>
        <v>0</v>
      </c>
      <c r="H98" s="205">
        <f>Table13[[#This Row],[Total Expenditure ($)]]-Table13[[#This Row],[Grant Funds Used]]</f>
        <v>0</v>
      </c>
      <c r="I98" s="206"/>
      <c r="J98" s="207"/>
      <c r="K98" s="208"/>
    </row>
    <row r="99" spans="2:11">
      <c r="B99" s="201"/>
      <c r="C99" s="202"/>
      <c r="D99" s="202"/>
      <c r="E99" s="202"/>
      <c r="F99" s="203"/>
      <c r="G99" s="204">
        <f>Table13[[#This Row],[Total Expenditure ($)]]*47.57%</f>
        <v>0</v>
      </c>
      <c r="H99" s="205">
        <f>Table13[[#This Row],[Total Expenditure ($)]]-Table13[[#This Row],[Grant Funds Used]]</f>
        <v>0</v>
      </c>
      <c r="I99" s="206"/>
      <c r="J99" s="207"/>
      <c r="K99" s="208"/>
    </row>
    <row r="100" spans="2:11">
      <c r="B100" s="201"/>
      <c r="C100" s="202"/>
      <c r="D100" s="202"/>
      <c r="E100" s="202"/>
      <c r="F100" s="203"/>
      <c r="G100" s="204">
        <f>Table13[[#This Row],[Total Expenditure ($)]]*47.57%</f>
        <v>0</v>
      </c>
      <c r="H100" s="205">
        <f>Table13[[#This Row],[Total Expenditure ($)]]-Table13[[#This Row],[Grant Funds Used]]</f>
        <v>0</v>
      </c>
      <c r="I100" s="206"/>
      <c r="J100" s="207"/>
      <c r="K100" s="208"/>
    </row>
    <row r="101" spans="2:11">
      <c r="B101" s="201"/>
      <c r="C101" s="202"/>
      <c r="D101" s="202"/>
      <c r="E101" s="202"/>
      <c r="F101" s="203"/>
      <c r="G101" s="204">
        <f>Table13[[#This Row],[Total Expenditure ($)]]*47.57%</f>
        <v>0</v>
      </c>
      <c r="H101" s="205">
        <f>Table13[[#This Row],[Total Expenditure ($)]]-Table13[[#This Row],[Grant Funds Used]]</f>
        <v>0</v>
      </c>
      <c r="I101" s="206"/>
      <c r="J101" s="207"/>
      <c r="K101" s="208"/>
    </row>
    <row r="102" spans="2:11">
      <c r="B102" s="201"/>
      <c r="C102" s="202"/>
      <c r="D102" s="202"/>
      <c r="E102" s="202"/>
      <c r="F102" s="203"/>
      <c r="G102" s="204">
        <f>Table13[[#This Row],[Total Expenditure ($)]]*47.57%</f>
        <v>0</v>
      </c>
      <c r="H102" s="205">
        <f>Table13[[#This Row],[Total Expenditure ($)]]-Table13[[#This Row],[Grant Funds Used]]</f>
        <v>0</v>
      </c>
      <c r="I102" s="206"/>
      <c r="J102" s="207"/>
      <c r="K102" s="208"/>
    </row>
    <row r="103" spans="2:11">
      <c r="B103" s="201"/>
      <c r="C103" s="202"/>
      <c r="D103" s="202"/>
      <c r="E103" s="202"/>
      <c r="F103" s="203"/>
      <c r="G103" s="204">
        <f>Table13[[#This Row],[Total Expenditure ($)]]*47.57%</f>
        <v>0</v>
      </c>
      <c r="H103" s="205">
        <f>Table13[[#This Row],[Total Expenditure ($)]]-Table13[[#This Row],[Grant Funds Used]]</f>
        <v>0</v>
      </c>
      <c r="I103" s="206"/>
      <c r="J103" s="207"/>
      <c r="K103" s="208"/>
    </row>
    <row r="104" spans="2:11">
      <c r="B104" s="201"/>
      <c r="C104" s="202"/>
      <c r="D104" s="202"/>
      <c r="E104" s="202"/>
      <c r="F104" s="203"/>
      <c r="G104" s="204">
        <f>Table13[[#This Row],[Total Expenditure ($)]]*47.57%</f>
        <v>0</v>
      </c>
      <c r="H104" s="205">
        <f>Table13[[#This Row],[Total Expenditure ($)]]-Table13[[#This Row],[Grant Funds Used]]</f>
        <v>0</v>
      </c>
      <c r="I104" s="206"/>
      <c r="J104" s="207"/>
      <c r="K104" s="208"/>
    </row>
    <row r="105" spans="2:11">
      <c r="B105" s="201"/>
      <c r="C105" s="202"/>
      <c r="D105" s="202"/>
      <c r="E105" s="202"/>
      <c r="F105" s="203"/>
      <c r="G105" s="204">
        <f>Table13[[#This Row],[Total Expenditure ($)]]*47.57%</f>
        <v>0</v>
      </c>
      <c r="H105" s="205">
        <f>Table13[[#This Row],[Total Expenditure ($)]]-Table13[[#This Row],[Grant Funds Used]]</f>
        <v>0</v>
      </c>
      <c r="I105" s="206"/>
      <c r="J105" s="207"/>
      <c r="K105" s="208"/>
    </row>
    <row r="106" spans="2:11">
      <c r="B106" s="201"/>
      <c r="C106" s="202"/>
      <c r="D106" s="202"/>
      <c r="E106" s="202"/>
      <c r="F106" s="203"/>
      <c r="G106" s="204">
        <f>Table13[[#This Row],[Total Expenditure ($)]]*47.57%</f>
        <v>0</v>
      </c>
      <c r="H106" s="205">
        <f>Table13[[#This Row],[Total Expenditure ($)]]-Table13[[#This Row],[Grant Funds Used]]</f>
        <v>0</v>
      </c>
      <c r="I106" s="206"/>
      <c r="J106" s="207"/>
      <c r="K106" s="208"/>
    </row>
    <row r="107" spans="2:11">
      <c r="B107" s="201"/>
      <c r="C107" s="202"/>
      <c r="D107" s="202"/>
      <c r="E107" s="202"/>
      <c r="F107" s="203"/>
      <c r="G107" s="204">
        <f>Table13[[#This Row],[Total Expenditure ($)]]*47.57%</f>
        <v>0</v>
      </c>
      <c r="H107" s="205">
        <f>Table13[[#This Row],[Total Expenditure ($)]]-Table13[[#This Row],[Grant Funds Used]]</f>
        <v>0</v>
      </c>
      <c r="I107" s="206"/>
      <c r="J107" s="207"/>
      <c r="K107" s="208"/>
    </row>
    <row r="108" spans="2:11">
      <c r="B108" s="201"/>
      <c r="C108" s="202"/>
      <c r="D108" s="202"/>
      <c r="E108" s="202"/>
      <c r="F108" s="203"/>
      <c r="G108" s="204">
        <f>Table13[[#This Row],[Total Expenditure ($)]]*47.57%</f>
        <v>0</v>
      </c>
      <c r="H108" s="205">
        <f>Table13[[#This Row],[Total Expenditure ($)]]-Table13[[#This Row],[Grant Funds Used]]</f>
        <v>0</v>
      </c>
      <c r="I108" s="206"/>
      <c r="J108" s="207"/>
      <c r="K108" s="208"/>
    </row>
    <row r="109" spans="2:11">
      <c r="B109" s="201"/>
      <c r="C109" s="202"/>
      <c r="D109" s="202"/>
      <c r="E109" s="202"/>
      <c r="F109" s="216"/>
      <c r="G109" s="204">
        <f>Table13[[#This Row],[Total Expenditure ($)]]*47.57%</f>
        <v>0</v>
      </c>
      <c r="H109" s="205">
        <f>Table13[[#This Row],[Total Expenditure ($)]]-Table13[[#This Row],[Grant Funds Used]]</f>
        <v>0</v>
      </c>
      <c r="I109" s="206"/>
      <c r="J109" s="207"/>
      <c r="K109" s="208"/>
    </row>
    <row r="110" spans="2:11">
      <c r="B110" s="201"/>
      <c r="C110" s="202"/>
      <c r="D110" s="202"/>
      <c r="E110" s="202"/>
      <c r="F110" s="203"/>
      <c r="G110" s="204">
        <f>Table13[[#This Row],[Total Expenditure ($)]]*47.57%</f>
        <v>0</v>
      </c>
      <c r="H110" s="205">
        <f>Table13[[#This Row],[Total Expenditure ($)]]-Table13[[#This Row],[Grant Funds Used]]</f>
        <v>0</v>
      </c>
      <c r="I110" s="206"/>
      <c r="J110" s="207"/>
      <c r="K110" s="208"/>
    </row>
    <row r="111" spans="2:11">
      <c r="B111" s="201"/>
      <c r="C111" s="202"/>
      <c r="D111" s="202"/>
      <c r="E111" s="202"/>
      <c r="F111" s="203"/>
      <c r="G111" s="204">
        <f>Table13[[#This Row],[Total Expenditure ($)]]*47.57%</f>
        <v>0</v>
      </c>
      <c r="H111" s="205">
        <f>Table13[[#This Row],[Total Expenditure ($)]]-Table13[[#This Row],[Grant Funds Used]]</f>
        <v>0</v>
      </c>
      <c r="I111" s="206"/>
      <c r="J111" s="207"/>
      <c r="K111" s="208"/>
    </row>
    <row r="112" spans="2:11">
      <c r="B112" s="201"/>
      <c r="C112" s="202"/>
      <c r="D112" s="202"/>
      <c r="E112" s="202"/>
      <c r="F112" s="203"/>
      <c r="G112" s="204">
        <f>Table13[[#This Row],[Total Expenditure ($)]]*47.57%</f>
        <v>0</v>
      </c>
      <c r="H112" s="205">
        <f>Table13[[#This Row],[Total Expenditure ($)]]-Table13[[#This Row],[Grant Funds Used]]</f>
        <v>0</v>
      </c>
      <c r="I112" s="206"/>
      <c r="J112" s="207"/>
      <c r="K112" s="208"/>
    </row>
    <row r="113" spans="2:11">
      <c r="B113" s="201"/>
      <c r="C113" s="202"/>
      <c r="D113" s="202"/>
      <c r="E113" s="202"/>
      <c r="F113" s="203"/>
      <c r="G113" s="204">
        <f>Table13[[#This Row],[Total Expenditure ($)]]*47.57%</f>
        <v>0</v>
      </c>
      <c r="H113" s="205">
        <f>Table13[[#This Row],[Total Expenditure ($)]]-Table13[[#This Row],[Grant Funds Used]]</f>
        <v>0</v>
      </c>
      <c r="I113" s="206"/>
      <c r="J113" s="207"/>
      <c r="K113" s="208"/>
    </row>
    <row r="114" spans="2:11">
      <c r="B114" s="214"/>
      <c r="C114" s="211"/>
      <c r="D114" s="202"/>
      <c r="E114" s="202"/>
      <c r="F114" s="216"/>
      <c r="G114" s="204">
        <f>Table13[[#This Row],[Total Expenditure ($)]]*47.57%</f>
        <v>0</v>
      </c>
      <c r="H114" s="205">
        <f>Table13[[#This Row],[Total Expenditure ($)]]-Table13[[#This Row],[Grant Funds Used]]</f>
        <v>0</v>
      </c>
      <c r="I114" s="206"/>
      <c r="J114" s="207"/>
      <c r="K114" s="208"/>
    </row>
    <row r="115" spans="2:11">
      <c r="B115" s="201"/>
      <c r="C115" s="202"/>
      <c r="D115" s="202"/>
      <c r="E115" s="202"/>
      <c r="F115" s="203"/>
      <c r="G115" s="204">
        <f>Table13[[#This Row],[Total Expenditure ($)]]*47.57%</f>
        <v>0</v>
      </c>
      <c r="H115" s="205">
        <f>Table13[[#This Row],[Total Expenditure ($)]]-Table13[[#This Row],[Grant Funds Used]]</f>
        <v>0</v>
      </c>
      <c r="I115" s="206"/>
      <c r="J115" s="207"/>
      <c r="K115" s="208"/>
    </row>
    <row r="116" spans="2:11">
      <c r="B116" s="201"/>
      <c r="C116" s="202"/>
      <c r="D116" s="202"/>
      <c r="E116" s="202"/>
      <c r="F116" s="203"/>
      <c r="G116" s="204">
        <f>Table13[[#This Row],[Total Expenditure ($)]]*47.57%</f>
        <v>0</v>
      </c>
      <c r="H116" s="205">
        <f>Table13[[#This Row],[Total Expenditure ($)]]-Table13[[#This Row],[Grant Funds Used]]</f>
        <v>0</v>
      </c>
      <c r="I116" s="206"/>
      <c r="J116" s="207"/>
      <c r="K116" s="208"/>
    </row>
    <row r="117" spans="2:11">
      <c r="B117" s="218"/>
      <c r="C117" s="211"/>
      <c r="D117" s="202"/>
      <c r="E117" s="202"/>
      <c r="F117" s="216"/>
      <c r="G117" s="204">
        <f>Table13[[#This Row],[Total Expenditure ($)]]*47.57%</f>
        <v>0</v>
      </c>
      <c r="H117" s="205">
        <f>Table13[[#This Row],[Total Expenditure ($)]]-Table13[[#This Row],[Grant Funds Used]]</f>
        <v>0</v>
      </c>
      <c r="I117" s="206"/>
      <c r="J117" s="207"/>
      <c r="K117" s="208"/>
    </row>
    <row r="118" spans="2:11">
      <c r="B118" s="214"/>
      <c r="C118" s="202"/>
      <c r="D118" s="202"/>
      <c r="E118" s="202"/>
      <c r="F118" s="216"/>
      <c r="G118" s="204">
        <f>Table13[[#This Row],[Total Expenditure ($)]]*47.57%</f>
        <v>0</v>
      </c>
      <c r="H118" s="205">
        <f>Table13[[#This Row],[Total Expenditure ($)]]-Table13[[#This Row],[Grant Funds Used]]</f>
        <v>0</v>
      </c>
      <c r="I118" s="206"/>
      <c r="J118" s="207"/>
      <c r="K118" s="208"/>
    </row>
    <row r="119" spans="2:11">
      <c r="B119" s="214"/>
      <c r="C119" s="211"/>
      <c r="D119" s="202"/>
      <c r="E119" s="202"/>
      <c r="F119" s="216"/>
      <c r="G119" s="204">
        <f>Table13[[#This Row],[Total Expenditure ($)]]*47.57%</f>
        <v>0</v>
      </c>
      <c r="H119" s="205">
        <f>Table13[[#This Row],[Total Expenditure ($)]]-Table13[[#This Row],[Grant Funds Used]]</f>
        <v>0</v>
      </c>
      <c r="I119" s="206"/>
      <c r="J119" s="207"/>
      <c r="K119" s="208"/>
    </row>
    <row r="120" spans="2:11">
      <c r="B120" s="201"/>
      <c r="C120" s="202"/>
      <c r="D120" s="202"/>
      <c r="E120" s="202"/>
      <c r="F120" s="217"/>
      <c r="G120" s="204">
        <f>Table13[[#This Row],[Total Expenditure ($)]]*47.57%</f>
        <v>0</v>
      </c>
      <c r="H120" s="205">
        <f>Table13[[#This Row],[Total Expenditure ($)]]-Table13[[#This Row],[Grant Funds Used]]</f>
        <v>0</v>
      </c>
      <c r="I120" s="206"/>
      <c r="J120" s="207"/>
      <c r="K120" s="208"/>
    </row>
    <row r="121" spans="2:11">
      <c r="B121" s="201"/>
      <c r="C121" s="202"/>
      <c r="D121" s="202"/>
      <c r="E121" s="202"/>
      <c r="F121" s="203"/>
      <c r="G121" s="204">
        <f>Table13[[#This Row],[Total Expenditure ($)]]*47.57%</f>
        <v>0</v>
      </c>
      <c r="H121" s="205">
        <f>Table13[[#This Row],[Total Expenditure ($)]]-Table13[[#This Row],[Grant Funds Used]]</f>
        <v>0</v>
      </c>
      <c r="I121" s="206"/>
      <c r="J121" s="207"/>
      <c r="K121" s="208"/>
    </row>
    <row r="122" spans="2:11">
      <c r="B122" s="201"/>
      <c r="C122" s="202"/>
      <c r="D122" s="202"/>
      <c r="E122" s="202"/>
      <c r="F122" s="203"/>
      <c r="G122" s="204">
        <f>Table13[[#This Row],[Total Expenditure ($)]]*47.57%</f>
        <v>0</v>
      </c>
      <c r="H122" s="205">
        <f>Table13[[#This Row],[Total Expenditure ($)]]-Table13[[#This Row],[Grant Funds Used]]</f>
        <v>0</v>
      </c>
      <c r="I122" s="206"/>
      <c r="J122" s="207"/>
      <c r="K122" s="208"/>
    </row>
    <row r="123" spans="2:11">
      <c r="B123" s="201"/>
      <c r="C123" s="202"/>
      <c r="D123" s="202"/>
      <c r="E123" s="202"/>
      <c r="F123" s="203"/>
      <c r="G123" s="204">
        <f>Table13[[#This Row],[Total Expenditure ($)]]*47.57%</f>
        <v>0</v>
      </c>
      <c r="H123" s="205">
        <f>Table13[[#This Row],[Total Expenditure ($)]]-Table13[[#This Row],[Grant Funds Used]]</f>
        <v>0</v>
      </c>
      <c r="I123" s="206"/>
      <c r="J123" s="207"/>
      <c r="K123" s="208"/>
    </row>
    <row r="124" spans="2:11">
      <c r="B124" s="201"/>
      <c r="C124" s="202"/>
      <c r="D124" s="202"/>
      <c r="E124" s="202"/>
      <c r="F124" s="203"/>
      <c r="G124" s="204">
        <f>Table13[[#This Row],[Total Expenditure ($)]]*47.57%</f>
        <v>0</v>
      </c>
      <c r="H124" s="205">
        <f>Table13[[#This Row],[Total Expenditure ($)]]-Table13[[#This Row],[Grant Funds Used]]</f>
        <v>0</v>
      </c>
      <c r="I124" s="206"/>
      <c r="J124" s="207"/>
      <c r="K124" s="208"/>
    </row>
    <row r="125" spans="2:11">
      <c r="B125" s="201"/>
      <c r="C125" s="202"/>
      <c r="D125" s="202"/>
      <c r="E125" s="202"/>
      <c r="F125" s="203"/>
      <c r="G125" s="204">
        <f>Table13[[#This Row],[Total Expenditure ($)]]*47.57%</f>
        <v>0</v>
      </c>
      <c r="H125" s="205">
        <f>Table13[[#This Row],[Total Expenditure ($)]]-Table13[[#This Row],[Grant Funds Used]]</f>
        <v>0</v>
      </c>
      <c r="I125" s="206"/>
      <c r="J125" s="207"/>
      <c r="K125" s="208"/>
    </row>
    <row r="126" spans="2:11">
      <c r="B126" s="201"/>
      <c r="C126" s="202"/>
      <c r="D126" s="202"/>
      <c r="E126" s="202"/>
      <c r="F126" s="203"/>
      <c r="G126" s="204">
        <f>Table13[[#This Row],[Total Expenditure ($)]]*47.57%</f>
        <v>0</v>
      </c>
      <c r="H126" s="205">
        <f>Table13[[#This Row],[Total Expenditure ($)]]-Table13[[#This Row],[Grant Funds Used]]</f>
        <v>0</v>
      </c>
      <c r="I126" s="206"/>
      <c r="J126" s="207"/>
      <c r="K126" s="208"/>
    </row>
    <row r="127" spans="2:11">
      <c r="B127" s="201"/>
      <c r="C127" s="202"/>
      <c r="D127" s="202"/>
      <c r="E127" s="202"/>
      <c r="F127" s="203"/>
      <c r="G127" s="204">
        <f>Table13[[#This Row],[Total Expenditure ($)]]*47.57%</f>
        <v>0</v>
      </c>
      <c r="H127" s="205">
        <f>Table13[[#This Row],[Total Expenditure ($)]]-Table13[[#This Row],[Grant Funds Used]]</f>
        <v>0</v>
      </c>
      <c r="I127" s="206"/>
      <c r="J127" s="207"/>
      <c r="K127" s="208"/>
    </row>
    <row r="128" spans="2:11">
      <c r="B128" s="201"/>
      <c r="C128" s="202"/>
      <c r="D128" s="202"/>
      <c r="E128" s="202"/>
      <c r="F128" s="203"/>
      <c r="G128" s="204">
        <f>Table13[[#This Row],[Total Expenditure ($)]]*47.57%</f>
        <v>0</v>
      </c>
      <c r="H128" s="205">
        <f>Table13[[#This Row],[Total Expenditure ($)]]-Table13[[#This Row],[Grant Funds Used]]</f>
        <v>0</v>
      </c>
      <c r="I128" s="206"/>
      <c r="J128" s="207"/>
      <c r="K128" s="208"/>
    </row>
    <row r="129" spans="2:11">
      <c r="B129" s="201"/>
      <c r="C129" s="202"/>
      <c r="D129" s="202"/>
      <c r="E129" s="202"/>
      <c r="F129" s="203"/>
      <c r="G129" s="204">
        <f>Table13[[#This Row],[Total Expenditure ($)]]*47.57%</f>
        <v>0</v>
      </c>
      <c r="H129" s="205">
        <f>Table13[[#This Row],[Total Expenditure ($)]]-Table13[[#This Row],[Grant Funds Used]]</f>
        <v>0</v>
      </c>
      <c r="I129" s="206"/>
      <c r="J129" s="207"/>
      <c r="K129" s="208"/>
    </row>
    <row r="130" spans="2:11">
      <c r="B130" s="201"/>
      <c r="C130" s="202"/>
      <c r="D130" s="202"/>
      <c r="E130" s="202"/>
      <c r="F130" s="203"/>
      <c r="G130" s="204">
        <f>Table13[[#This Row],[Total Expenditure ($)]]*47.57%</f>
        <v>0</v>
      </c>
      <c r="H130" s="205">
        <f>Table13[[#This Row],[Total Expenditure ($)]]-Table13[[#This Row],[Grant Funds Used]]</f>
        <v>0</v>
      </c>
      <c r="I130" s="206"/>
      <c r="J130" s="207"/>
      <c r="K130" s="208"/>
    </row>
    <row r="131" spans="2:11">
      <c r="B131" s="201"/>
      <c r="C131" s="202"/>
      <c r="D131" s="202"/>
      <c r="E131" s="202"/>
      <c r="F131" s="203"/>
      <c r="G131" s="204">
        <f>Table13[[#This Row],[Total Expenditure ($)]]*47.57%</f>
        <v>0</v>
      </c>
      <c r="H131" s="205">
        <f>Table13[[#This Row],[Total Expenditure ($)]]-Table13[[#This Row],[Grant Funds Used]]</f>
        <v>0</v>
      </c>
      <c r="I131" s="206"/>
      <c r="J131" s="207"/>
      <c r="K131" s="208"/>
    </row>
    <row r="132" spans="2:11">
      <c r="B132" s="214"/>
      <c r="C132" s="202"/>
      <c r="D132" s="202"/>
      <c r="E132" s="202"/>
      <c r="F132" s="203"/>
      <c r="G132" s="204">
        <f>Table13[[#This Row],[Total Expenditure ($)]]*47.57%</f>
        <v>0</v>
      </c>
      <c r="H132" s="205">
        <f>Table13[[#This Row],[Total Expenditure ($)]]-Table13[[#This Row],[Grant Funds Used]]</f>
        <v>0</v>
      </c>
      <c r="I132" s="206"/>
      <c r="J132" s="207"/>
      <c r="K132" s="208"/>
    </row>
    <row r="133" spans="2:11">
      <c r="B133" s="201"/>
      <c r="C133" s="202"/>
      <c r="D133" s="202"/>
      <c r="E133" s="202"/>
      <c r="F133" s="203"/>
      <c r="G133" s="204">
        <f>Table13[[#This Row],[Total Expenditure ($)]]*47.57%</f>
        <v>0</v>
      </c>
      <c r="H133" s="205">
        <f>Table13[[#This Row],[Total Expenditure ($)]]-Table13[[#This Row],[Grant Funds Used]]</f>
        <v>0</v>
      </c>
      <c r="I133" s="206"/>
      <c r="J133" s="207"/>
      <c r="K133" s="208"/>
    </row>
    <row r="134" spans="2:11">
      <c r="B134" s="201"/>
      <c r="C134" s="202"/>
      <c r="D134" s="202"/>
      <c r="E134" s="202"/>
      <c r="F134" s="203"/>
      <c r="G134" s="204">
        <f>Table13[[#This Row],[Total Expenditure ($)]]*47.57%</f>
        <v>0</v>
      </c>
      <c r="H134" s="205">
        <f>Table13[[#This Row],[Total Expenditure ($)]]-Table13[[#This Row],[Grant Funds Used]]</f>
        <v>0</v>
      </c>
      <c r="I134" s="206"/>
      <c r="J134" s="207"/>
      <c r="K134" s="208"/>
    </row>
    <row r="135" spans="2:11">
      <c r="B135" s="201"/>
      <c r="C135" s="202"/>
      <c r="D135" s="202"/>
      <c r="E135" s="202"/>
      <c r="F135" s="203"/>
      <c r="G135" s="204">
        <f>Table13[[#This Row],[Total Expenditure ($)]]*47.57%</f>
        <v>0</v>
      </c>
      <c r="H135" s="205">
        <f>Table13[[#This Row],[Total Expenditure ($)]]-Table13[[#This Row],[Grant Funds Used]]</f>
        <v>0</v>
      </c>
      <c r="I135" s="206"/>
      <c r="J135" s="207"/>
      <c r="K135" s="208"/>
    </row>
    <row r="136" spans="2:11">
      <c r="B136" s="201"/>
      <c r="C136" s="202"/>
      <c r="D136" s="202"/>
      <c r="E136" s="202"/>
      <c r="F136" s="203"/>
      <c r="G136" s="204">
        <f>Table13[[#This Row],[Total Expenditure ($)]]*47.57%</f>
        <v>0</v>
      </c>
      <c r="H136" s="205">
        <f>Table13[[#This Row],[Total Expenditure ($)]]-Table13[[#This Row],[Grant Funds Used]]</f>
        <v>0</v>
      </c>
      <c r="I136" s="206"/>
      <c r="J136" s="207"/>
      <c r="K136" s="208"/>
    </row>
    <row r="137" spans="2:11">
      <c r="B137" s="201"/>
      <c r="C137" s="202"/>
      <c r="D137" s="202"/>
      <c r="E137" s="202"/>
      <c r="F137" s="203"/>
      <c r="G137" s="204">
        <f>Table13[[#This Row],[Total Expenditure ($)]]*47.57%</f>
        <v>0</v>
      </c>
      <c r="H137" s="205">
        <f>Table13[[#This Row],[Total Expenditure ($)]]-Table13[[#This Row],[Grant Funds Used]]</f>
        <v>0</v>
      </c>
      <c r="I137" s="206"/>
      <c r="J137" s="207"/>
      <c r="K137" s="208"/>
    </row>
    <row r="138" spans="2:11" ht="15" thickBot="1">
      <c r="B138" s="219"/>
      <c r="C138" s="220"/>
      <c r="D138" s="220"/>
      <c r="E138" s="220"/>
      <c r="F138" s="221">
        <f>SUBTOTAL(109,Table13[Total Expenditure ($)])</f>
        <v>0</v>
      </c>
      <c r="G138" s="221">
        <f>SUBTOTAL(109,Table13[Grant Funds Used])</f>
        <v>0</v>
      </c>
      <c r="H138" s="222">
        <f>SUBTOTAL(109,Table13[Matching Funds Used])</f>
        <v>0</v>
      </c>
      <c r="I138" s="222">
        <f>SUBTOTAL(109,Table13[In-Kind])</f>
        <v>0</v>
      </c>
      <c r="J138" s="220"/>
      <c r="K138" s="223"/>
    </row>
    <row r="139" spans="2:11">
      <c r="B139" s="224"/>
      <c r="F139" s="225"/>
      <c r="G139" s="226"/>
      <c r="H139" s="227"/>
      <c r="I139" s="228"/>
    </row>
    <row r="140" spans="2:11">
      <c r="B140" s="224"/>
      <c r="F140" s="228"/>
      <c r="G140" s="226"/>
      <c r="H140" s="228"/>
      <c r="I140" s="228"/>
    </row>
    <row r="141" spans="2:11">
      <c r="B141" s="224"/>
      <c r="F141" s="228"/>
      <c r="G141" s="229"/>
      <c r="H141" s="228"/>
      <c r="I141" s="228"/>
    </row>
    <row r="142" spans="2:11">
      <c r="B142" s="224"/>
      <c r="F142" s="228"/>
      <c r="G142" s="230"/>
      <c r="H142" s="228"/>
      <c r="I142" s="228"/>
    </row>
    <row r="143" spans="2:11">
      <c r="B143" s="224"/>
      <c r="F143" s="228"/>
      <c r="G143" s="226"/>
      <c r="H143" s="228"/>
      <c r="I143" s="228"/>
    </row>
    <row r="144" spans="2:11">
      <c r="B144" s="224"/>
      <c r="F144" s="228"/>
      <c r="G144" s="226"/>
      <c r="H144" s="228"/>
      <c r="I144" s="228"/>
    </row>
    <row r="145" spans="2:9">
      <c r="B145" s="224"/>
      <c r="F145" s="228"/>
      <c r="G145" s="226"/>
      <c r="H145" s="228"/>
      <c r="I145" s="228"/>
    </row>
    <row r="146" spans="2:9">
      <c r="B146" s="224"/>
      <c r="F146" s="228"/>
      <c r="G146" s="226"/>
      <c r="H146" s="228"/>
      <c r="I146" s="228"/>
    </row>
    <row r="147" spans="2:9">
      <c r="B147" s="224"/>
      <c r="F147" s="228"/>
      <c r="G147" s="226"/>
      <c r="H147" s="228"/>
      <c r="I147" s="228"/>
    </row>
    <row r="148" spans="2:9">
      <c r="B148" s="224"/>
      <c r="F148" s="228"/>
      <c r="G148" s="226"/>
      <c r="H148" s="228"/>
      <c r="I148" s="228"/>
    </row>
    <row r="149" spans="2:9">
      <c r="B149" s="224"/>
      <c r="F149" s="228"/>
      <c r="G149" s="226"/>
      <c r="H149" s="228"/>
      <c r="I149" s="228"/>
    </row>
    <row r="150" spans="2:9">
      <c r="B150" s="224"/>
      <c r="F150" s="228"/>
      <c r="G150" s="226"/>
      <c r="H150" s="228"/>
      <c r="I150" s="228"/>
    </row>
    <row r="151" spans="2:9">
      <c r="B151" s="224"/>
      <c r="F151" s="228"/>
      <c r="G151" s="226"/>
      <c r="H151" s="228"/>
      <c r="I151" s="228"/>
    </row>
    <row r="152" spans="2:9">
      <c r="B152" s="224"/>
      <c r="F152" s="228"/>
      <c r="G152" s="226"/>
      <c r="H152" s="228"/>
      <c r="I152" s="228"/>
    </row>
    <row r="153" spans="2:9">
      <c r="B153" s="224"/>
      <c r="F153" s="228"/>
      <c r="G153" s="226"/>
      <c r="H153" s="228"/>
      <c r="I153" s="228"/>
    </row>
    <row r="154" spans="2:9">
      <c r="B154" s="224"/>
      <c r="F154" s="228"/>
      <c r="G154" s="226"/>
      <c r="H154" s="228"/>
      <c r="I154" s="228"/>
    </row>
    <row r="155" spans="2:9">
      <c r="B155" s="224"/>
      <c r="F155" s="228"/>
      <c r="G155" s="226"/>
      <c r="H155" s="228"/>
      <c r="I155" s="228"/>
    </row>
    <row r="156" spans="2:9">
      <c r="B156" s="224"/>
      <c r="F156" s="228"/>
      <c r="G156" s="226"/>
      <c r="H156" s="228"/>
      <c r="I156" s="228"/>
    </row>
    <row r="157" spans="2:9">
      <c r="B157" s="224"/>
      <c r="F157" s="228"/>
      <c r="G157" s="226"/>
      <c r="H157" s="228"/>
      <c r="I157" s="228"/>
    </row>
    <row r="158" spans="2:9">
      <c r="B158" s="224"/>
      <c r="F158" s="228"/>
      <c r="G158" s="226"/>
      <c r="H158" s="228"/>
      <c r="I158" s="228"/>
    </row>
    <row r="159" spans="2:9">
      <c r="B159" s="224"/>
      <c r="F159" s="228"/>
      <c r="G159" s="228"/>
      <c r="H159" s="228"/>
      <c r="I159" s="228"/>
    </row>
    <row r="160" spans="2:9">
      <c r="B160" s="224"/>
      <c r="F160" s="228"/>
      <c r="G160" s="228"/>
      <c r="H160" s="228"/>
      <c r="I160" s="228"/>
    </row>
    <row r="161" spans="2:9">
      <c r="B161" s="224"/>
      <c r="F161" s="228"/>
      <c r="G161" s="228"/>
      <c r="H161" s="228"/>
      <c r="I161" s="228"/>
    </row>
    <row r="162" spans="2:9">
      <c r="B162" s="224"/>
      <c r="F162" s="228"/>
      <c r="G162" s="228"/>
      <c r="H162" s="228"/>
      <c r="I162" s="228"/>
    </row>
    <row r="163" spans="2:9">
      <c r="B163" s="224"/>
      <c r="F163" s="228"/>
      <c r="G163" s="228"/>
      <c r="H163" s="228"/>
      <c r="I163" s="228"/>
    </row>
    <row r="164" spans="2:9">
      <c r="B164" s="224"/>
      <c r="F164" s="228"/>
      <c r="G164" s="228"/>
      <c r="H164" s="228"/>
      <c r="I164" s="228"/>
    </row>
    <row r="165" spans="2:9">
      <c r="B165" s="224"/>
      <c r="F165" s="228"/>
      <c r="G165" s="228"/>
      <c r="H165" s="228"/>
      <c r="I165" s="228"/>
    </row>
    <row r="166" spans="2:9">
      <c r="B166" s="224"/>
      <c r="F166" s="228"/>
      <c r="G166" s="228"/>
      <c r="H166" s="228"/>
      <c r="I166" s="228"/>
    </row>
    <row r="167" spans="2:9">
      <c r="B167" s="224"/>
      <c r="F167" s="228"/>
      <c r="G167" s="228"/>
      <c r="H167" s="228"/>
      <c r="I167" s="228"/>
    </row>
    <row r="168" spans="2:9">
      <c r="B168" s="224"/>
      <c r="F168" s="228"/>
      <c r="G168" s="228"/>
      <c r="H168" s="228"/>
      <c r="I168" s="228"/>
    </row>
    <row r="169" spans="2:9">
      <c r="B169" s="224"/>
      <c r="F169" s="228"/>
      <c r="G169" s="228"/>
      <c r="H169" s="228"/>
      <c r="I169" s="228"/>
    </row>
    <row r="170" spans="2:9">
      <c r="B170" s="224"/>
      <c r="F170" s="228"/>
      <c r="G170" s="228"/>
      <c r="H170" s="228"/>
      <c r="I170" s="228"/>
    </row>
    <row r="171" spans="2:9">
      <c r="B171" s="224"/>
      <c r="F171" s="228"/>
      <c r="G171" s="228"/>
      <c r="H171" s="228"/>
      <c r="I171" s="228"/>
    </row>
    <row r="172" spans="2:9">
      <c r="B172" s="224"/>
      <c r="F172" s="228"/>
      <c r="G172" s="228"/>
      <c r="H172" s="228"/>
      <c r="I172" s="228"/>
    </row>
    <row r="173" spans="2:9">
      <c r="B173" s="224"/>
      <c r="F173" s="228"/>
      <c r="G173" s="228"/>
      <c r="H173" s="228"/>
      <c r="I173" s="228"/>
    </row>
    <row r="174" spans="2:9">
      <c r="B174" s="224"/>
      <c r="F174" s="228"/>
      <c r="G174" s="228"/>
      <c r="H174" s="228"/>
      <c r="I174" s="228"/>
    </row>
    <row r="175" spans="2:9">
      <c r="B175" s="224"/>
      <c r="F175" s="228"/>
      <c r="G175" s="228"/>
      <c r="H175" s="228"/>
      <c r="I175" s="228"/>
    </row>
    <row r="176" spans="2:9">
      <c r="B176" s="224"/>
      <c r="F176" s="228"/>
      <c r="G176" s="228"/>
      <c r="H176" s="228"/>
      <c r="I176" s="228"/>
    </row>
    <row r="177" spans="2:9">
      <c r="F177" s="228"/>
      <c r="G177" s="228"/>
      <c r="H177" s="228"/>
      <c r="I177" s="228"/>
    </row>
    <row r="178" spans="2:9">
      <c r="F178" s="228"/>
      <c r="G178" s="228"/>
      <c r="H178" s="228"/>
      <c r="I178" s="228"/>
    </row>
    <row r="179" spans="2:9">
      <c r="B179" s="224"/>
      <c r="F179" s="228"/>
      <c r="G179" s="228"/>
      <c r="H179" s="228"/>
      <c r="I179" s="228"/>
    </row>
    <row r="180" spans="2:9">
      <c r="B180" s="224"/>
      <c r="F180" s="228"/>
      <c r="G180" s="228"/>
      <c r="H180" s="228"/>
      <c r="I180" s="228"/>
    </row>
    <row r="181" spans="2:9">
      <c r="B181" s="224"/>
      <c r="F181" s="228"/>
      <c r="G181" s="228"/>
      <c r="H181" s="228"/>
      <c r="I181" s="228"/>
    </row>
    <row r="182" spans="2:9">
      <c r="B182" s="224"/>
      <c r="F182" s="228"/>
      <c r="G182" s="228"/>
      <c r="H182" s="228"/>
      <c r="I182" s="228"/>
    </row>
    <row r="183" spans="2:9">
      <c r="B183" s="224"/>
      <c r="F183" s="228"/>
      <c r="G183" s="228"/>
      <c r="H183" s="228"/>
      <c r="I183" s="228"/>
    </row>
    <row r="184" spans="2:9">
      <c r="B184" s="224"/>
      <c r="F184" s="228"/>
      <c r="G184" s="228"/>
      <c r="H184" s="228"/>
      <c r="I184" s="228"/>
    </row>
    <row r="185" spans="2:9">
      <c r="B185" s="224"/>
      <c r="F185" s="228"/>
      <c r="G185" s="228"/>
      <c r="H185" s="228"/>
      <c r="I185" s="228"/>
    </row>
    <row r="186" spans="2:9">
      <c r="B186" s="224"/>
      <c r="F186" s="228"/>
      <c r="G186" s="228"/>
      <c r="H186" s="228"/>
      <c r="I186" s="228"/>
    </row>
    <row r="187" spans="2:9">
      <c r="B187" s="224"/>
      <c r="F187" s="228"/>
      <c r="G187" s="228"/>
      <c r="H187" s="228"/>
      <c r="I187" s="228"/>
    </row>
    <row r="188" spans="2:9">
      <c r="B188" s="224"/>
      <c r="F188" s="228"/>
      <c r="G188" s="228"/>
      <c r="H188" s="228"/>
      <c r="I188" s="228"/>
    </row>
    <row r="189" spans="2:9">
      <c r="B189" s="224"/>
      <c r="F189" s="228"/>
      <c r="G189" s="228"/>
      <c r="H189" s="228"/>
      <c r="I189" s="228"/>
    </row>
    <row r="190" spans="2:9">
      <c r="B190" s="224"/>
      <c r="F190" s="228"/>
      <c r="G190" s="228"/>
      <c r="H190" s="228"/>
      <c r="I190" s="228"/>
    </row>
    <row r="191" spans="2:9">
      <c r="B191" s="224"/>
      <c r="F191" s="228"/>
      <c r="G191" s="228"/>
      <c r="H191" s="228"/>
      <c r="I191" s="228"/>
    </row>
    <row r="192" spans="2:9">
      <c r="B192" s="224"/>
      <c r="F192" s="228"/>
      <c r="G192" s="228"/>
      <c r="H192" s="228"/>
      <c r="I192" s="228"/>
    </row>
    <row r="193" spans="2:9">
      <c r="B193" s="224"/>
      <c r="F193" s="228"/>
      <c r="G193" s="228"/>
      <c r="H193" s="228"/>
      <c r="I193" s="228"/>
    </row>
    <row r="194" spans="2:9">
      <c r="B194" s="224"/>
      <c r="F194" s="228"/>
      <c r="G194" s="228"/>
      <c r="H194" s="228"/>
      <c r="I194" s="228"/>
    </row>
    <row r="195" spans="2:9">
      <c r="B195" s="224"/>
      <c r="F195" s="228"/>
      <c r="G195" s="228"/>
      <c r="H195" s="228"/>
      <c r="I195" s="228"/>
    </row>
    <row r="196" spans="2:9">
      <c r="B196" s="224"/>
      <c r="F196" s="228"/>
      <c r="G196" s="228"/>
      <c r="H196" s="228"/>
      <c r="I196" s="228"/>
    </row>
    <row r="197" spans="2:9">
      <c r="B197" s="224"/>
      <c r="F197" s="228"/>
      <c r="G197" s="228"/>
      <c r="H197" s="228"/>
      <c r="I197" s="228"/>
    </row>
    <row r="198" spans="2:9">
      <c r="B198" s="224"/>
      <c r="F198" s="228"/>
      <c r="G198" s="228"/>
      <c r="H198" s="228"/>
      <c r="I198" s="228"/>
    </row>
    <row r="199" spans="2:9">
      <c r="B199" s="224"/>
      <c r="F199" s="228"/>
      <c r="G199" s="228"/>
      <c r="H199" s="228"/>
      <c r="I199" s="228"/>
    </row>
    <row r="200" spans="2:9">
      <c r="B200" s="224"/>
      <c r="F200" s="228"/>
      <c r="G200" s="228"/>
      <c r="H200" s="228"/>
      <c r="I200" s="228"/>
    </row>
    <row r="201" spans="2:9">
      <c r="B201" s="224"/>
      <c r="F201" s="228"/>
      <c r="G201" s="228"/>
      <c r="H201" s="228"/>
      <c r="I201" s="228"/>
    </row>
    <row r="202" spans="2:9">
      <c r="B202" s="224"/>
      <c r="F202" s="228"/>
      <c r="G202" s="228"/>
      <c r="H202" s="228"/>
      <c r="I202" s="228"/>
    </row>
    <row r="203" spans="2:9">
      <c r="B203" s="224"/>
      <c r="F203" s="228"/>
      <c r="G203" s="228"/>
      <c r="H203" s="228"/>
      <c r="I203" s="228"/>
    </row>
    <row r="204" spans="2:9">
      <c r="B204" s="224"/>
      <c r="F204" s="228"/>
      <c r="G204" s="228"/>
      <c r="H204" s="228"/>
      <c r="I204" s="228"/>
    </row>
    <row r="205" spans="2:9">
      <c r="B205" s="224"/>
      <c r="F205" s="228"/>
      <c r="G205" s="228"/>
      <c r="H205" s="228"/>
      <c r="I205" s="228"/>
    </row>
    <row r="206" spans="2:9">
      <c r="B206" s="224"/>
      <c r="F206" s="228"/>
      <c r="G206" s="228"/>
      <c r="H206" s="228"/>
      <c r="I206" s="228"/>
    </row>
    <row r="207" spans="2:9">
      <c r="B207" s="224"/>
      <c r="F207" s="228"/>
      <c r="G207" s="228"/>
      <c r="H207" s="228"/>
      <c r="I207" s="228"/>
    </row>
    <row r="208" spans="2:9">
      <c r="B208" s="224"/>
      <c r="F208" s="228"/>
      <c r="G208" s="228"/>
      <c r="H208" s="228"/>
      <c r="I208" s="228"/>
    </row>
    <row r="209" spans="2:9">
      <c r="B209" s="224"/>
      <c r="F209" s="228"/>
      <c r="G209" s="228"/>
      <c r="H209" s="228"/>
      <c r="I209" s="228"/>
    </row>
    <row r="210" spans="2:9">
      <c r="B210" s="224"/>
      <c r="F210" s="228"/>
      <c r="G210" s="228"/>
      <c r="H210" s="228"/>
      <c r="I210" s="228"/>
    </row>
    <row r="211" spans="2:9">
      <c r="B211" s="224"/>
      <c r="F211" s="228"/>
      <c r="G211" s="228"/>
      <c r="H211" s="228"/>
      <c r="I211" s="228"/>
    </row>
    <row r="212" spans="2:9">
      <c r="B212" s="224"/>
      <c r="F212" s="228"/>
      <c r="G212" s="228"/>
      <c r="H212" s="228"/>
      <c r="I212" s="228"/>
    </row>
    <row r="213" spans="2:9">
      <c r="B213" s="224"/>
      <c r="F213" s="228"/>
      <c r="G213" s="228"/>
      <c r="H213" s="228"/>
      <c r="I213" s="228"/>
    </row>
    <row r="214" spans="2:9">
      <c r="B214" s="224"/>
      <c r="F214" s="228"/>
      <c r="G214" s="228"/>
      <c r="H214" s="228"/>
      <c r="I214" s="228"/>
    </row>
    <row r="215" spans="2:9">
      <c r="B215" s="224"/>
      <c r="F215" s="228"/>
      <c r="G215" s="228"/>
      <c r="H215" s="228"/>
      <c r="I215" s="228"/>
    </row>
    <row r="216" spans="2:9">
      <c r="B216" s="224"/>
      <c r="F216" s="228"/>
      <c r="G216" s="228"/>
      <c r="H216" s="228"/>
      <c r="I216" s="228"/>
    </row>
    <row r="217" spans="2:9">
      <c r="B217" s="224"/>
      <c r="F217" s="228"/>
      <c r="G217" s="228"/>
      <c r="H217" s="228"/>
      <c r="I217" s="228"/>
    </row>
    <row r="218" spans="2:9">
      <c r="B218" s="224"/>
      <c r="F218" s="228"/>
      <c r="G218" s="228"/>
      <c r="H218" s="228"/>
      <c r="I218" s="228"/>
    </row>
    <row r="219" spans="2:9">
      <c r="B219" s="224"/>
      <c r="F219" s="228"/>
      <c r="G219" s="228"/>
      <c r="H219" s="228"/>
      <c r="I219" s="228"/>
    </row>
    <row r="220" spans="2:9">
      <c r="B220" s="224"/>
      <c r="F220" s="228"/>
      <c r="G220" s="228"/>
      <c r="H220" s="228"/>
      <c r="I220" s="228"/>
    </row>
    <row r="221" spans="2:9">
      <c r="B221" s="224"/>
      <c r="F221" s="228"/>
      <c r="G221" s="228"/>
      <c r="H221" s="228"/>
      <c r="I221" s="228"/>
    </row>
    <row r="222" spans="2:9">
      <c r="B222" s="224"/>
      <c r="F222" s="228"/>
      <c r="G222" s="228"/>
      <c r="H222" s="228"/>
      <c r="I222" s="228"/>
    </row>
    <row r="223" spans="2:9">
      <c r="B223" s="224"/>
      <c r="F223" s="228"/>
      <c r="G223" s="228"/>
      <c r="H223" s="228"/>
      <c r="I223" s="228"/>
    </row>
    <row r="224" spans="2:9">
      <c r="B224" s="224"/>
      <c r="F224" s="228"/>
      <c r="G224" s="228"/>
      <c r="H224" s="228"/>
      <c r="I224" s="228"/>
    </row>
    <row r="225" spans="2:9">
      <c r="B225" s="224"/>
      <c r="F225" s="228"/>
      <c r="G225" s="228"/>
      <c r="H225" s="228"/>
      <c r="I225" s="228"/>
    </row>
    <row r="226" spans="2:9">
      <c r="B226" s="224"/>
      <c r="F226" s="228"/>
      <c r="G226" s="228"/>
      <c r="H226" s="228"/>
      <c r="I226" s="228"/>
    </row>
    <row r="227" spans="2:9">
      <c r="B227" s="224"/>
      <c r="F227" s="228"/>
      <c r="G227" s="228"/>
      <c r="H227" s="228"/>
      <c r="I227" s="228"/>
    </row>
    <row r="228" spans="2:9">
      <c r="B228" s="224"/>
      <c r="F228" s="228"/>
      <c r="G228" s="228"/>
      <c r="H228" s="228"/>
      <c r="I228" s="228"/>
    </row>
    <row r="229" spans="2:9">
      <c r="B229" s="224"/>
      <c r="F229" s="228"/>
      <c r="G229" s="228"/>
      <c r="H229" s="228"/>
      <c r="I229" s="228"/>
    </row>
    <row r="230" spans="2:9">
      <c r="B230" s="224"/>
      <c r="F230" s="228"/>
      <c r="G230" s="228"/>
      <c r="H230" s="228"/>
      <c r="I230" s="228"/>
    </row>
    <row r="231" spans="2:9">
      <c r="B231" s="224"/>
      <c r="F231" s="228"/>
      <c r="G231" s="228"/>
      <c r="H231" s="228"/>
      <c r="I231" s="228"/>
    </row>
    <row r="232" spans="2:9">
      <c r="B232" s="224"/>
      <c r="F232" s="228"/>
      <c r="G232" s="228"/>
      <c r="H232" s="228"/>
      <c r="I232" s="228"/>
    </row>
    <row r="233" spans="2:9">
      <c r="B233" s="224"/>
      <c r="F233" s="228"/>
      <c r="G233" s="228"/>
      <c r="H233" s="228"/>
      <c r="I233" s="228"/>
    </row>
    <row r="234" spans="2:9">
      <c r="B234" s="224"/>
      <c r="F234" s="228"/>
      <c r="G234" s="228"/>
      <c r="H234" s="228"/>
      <c r="I234" s="228"/>
    </row>
    <row r="235" spans="2:9">
      <c r="B235" s="224"/>
      <c r="F235" s="228"/>
      <c r="G235" s="228"/>
      <c r="H235" s="228"/>
      <c r="I235" s="228"/>
    </row>
    <row r="236" spans="2:9">
      <c r="B236" s="224"/>
      <c r="F236" s="228"/>
      <c r="G236" s="228"/>
      <c r="H236" s="228"/>
      <c r="I236" s="228"/>
    </row>
    <row r="237" spans="2:9">
      <c r="B237" s="224"/>
      <c r="F237" s="228"/>
      <c r="G237" s="228"/>
      <c r="H237" s="228"/>
      <c r="I237" s="228"/>
    </row>
    <row r="238" spans="2:9">
      <c r="B238" s="224"/>
      <c r="F238" s="228"/>
      <c r="G238" s="228"/>
      <c r="H238" s="228"/>
      <c r="I238" s="228"/>
    </row>
    <row r="239" spans="2:9">
      <c r="B239" s="224"/>
      <c r="F239" s="228"/>
      <c r="G239" s="228"/>
      <c r="H239" s="228"/>
      <c r="I239" s="228"/>
    </row>
    <row r="240" spans="2:9">
      <c r="B240" s="224"/>
      <c r="F240" s="228"/>
      <c r="G240" s="228"/>
      <c r="H240" s="228"/>
      <c r="I240" s="228"/>
    </row>
    <row r="241" spans="2:9">
      <c r="B241" s="224"/>
      <c r="F241" s="228"/>
      <c r="G241" s="228"/>
      <c r="H241" s="228"/>
      <c r="I241" s="228"/>
    </row>
    <row r="242" spans="2:9">
      <c r="B242" s="224"/>
      <c r="F242" s="228"/>
      <c r="G242" s="228"/>
      <c r="H242" s="228"/>
      <c r="I242" s="228"/>
    </row>
    <row r="243" spans="2:9">
      <c r="B243" s="224"/>
      <c r="F243" s="228"/>
      <c r="G243" s="228"/>
      <c r="H243" s="228"/>
      <c r="I243" s="228"/>
    </row>
    <row r="244" spans="2:9">
      <c r="B244" s="224"/>
      <c r="F244" s="228"/>
      <c r="G244" s="228"/>
      <c r="H244" s="228"/>
      <c r="I244" s="228"/>
    </row>
    <row r="245" spans="2:9">
      <c r="B245" s="224"/>
      <c r="F245" s="228"/>
      <c r="G245" s="228"/>
      <c r="H245" s="228"/>
      <c r="I245" s="228"/>
    </row>
    <row r="246" spans="2:9">
      <c r="B246" s="224"/>
      <c r="F246" s="228"/>
      <c r="G246" s="228"/>
      <c r="H246" s="228"/>
      <c r="I246" s="228"/>
    </row>
    <row r="247" spans="2:9">
      <c r="B247" s="224"/>
      <c r="F247" s="228"/>
      <c r="G247" s="228"/>
      <c r="H247" s="228"/>
      <c r="I247" s="228"/>
    </row>
    <row r="248" spans="2:9">
      <c r="B248" s="224"/>
      <c r="F248" s="228"/>
      <c r="G248" s="228"/>
      <c r="H248" s="228"/>
      <c r="I248" s="228"/>
    </row>
    <row r="249" spans="2:9">
      <c r="B249" s="224"/>
      <c r="F249" s="228"/>
      <c r="G249" s="228"/>
      <c r="H249" s="228"/>
      <c r="I249" s="228"/>
    </row>
    <row r="250" spans="2:9">
      <c r="B250" s="224"/>
      <c r="F250" s="228"/>
      <c r="G250" s="228"/>
      <c r="H250" s="228"/>
      <c r="I250" s="228"/>
    </row>
    <row r="251" spans="2:9">
      <c r="B251" s="224"/>
      <c r="F251" s="228"/>
      <c r="G251" s="228"/>
      <c r="H251" s="228"/>
      <c r="I251" s="228"/>
    </row>
    <row r="252" spans="2:9">
      <c r="B252" s="224"/>
      <c r="F252" s="228"/>
      <c r="G252" s="228"/>
      <c r="H252" s="228"/>
      <c r="I252" s="228"/>
    </row>
    <row r="253" spans="2:9">
      <c r="B253" s="224"/>
      <c r="F253" s="228"/>
      <c r="G253" s="228"/>
      <c r="H253" s="228"/>
      <c r="I253" s="228"/>
    </row>
    <row r="254" spans="2:9">
      <c r="B254" s="224"/>
      <c r="F254" s="228"/>
      <c r="G254" s="228"/>
      <c r="H254" s="228"/>
      <c r="I254" s="228"/>
    </row>
    <row r="255" spans="2:9">
      <c r="B255" s="224"/>
      <c r="F255" s="228"/>
      <c r="G255" s="228"/>
      <c r="H255" s="228"/>
      <c r="I255" s="228"/>
    </row>
    <row r="256" spans="2:9">
      <c r="B256" s="224"/>
      <c r="F256" s="228"/>
      <c r="G256" s="228"/>
      <c r="H256" s="228"/>
      <c r="I256" s="228"/>
    </row>
    <row r="257" spans="2:9">
      <c r="B257" s="224"/>
      <c r="F257" s="228"/>
      <c r="G257" s="228"/>
      <c r="H257" s="228"/>
      <c r="I257" s="228"/>
    </row>
    <row r="258" spans="2:9">
      <c r="B258" s="224"/>
      <c r="F258" s="228"/>
      <c r="G258" s="228"/>
      <c r="H258" s="228"/>
      <c r="I258" s="228"/>
    </row>
    <row r="259" spans="2:9">
      <c r="B259" s="224"/>
      <c r="F259" s="228"/>
      <c r="G259" s="228"/>
      <c r="H259" s="228"/>
      <c r="I259" s="228"/>
    </row>
    <row r="260" spans="2:9">
      <c r="B260" s="224"/>
      <c r="F260" s="228"/>
      <c r="G260" s="228"/>
      <c r="H260" s="228"/>
      <c r="I260" s="228"/>
    </row>
    <row r="261" spans="2:9">
      <c r="B261" s="224"/>
      <c r="F261" s="228"/>
      <c r="G261" s="228"/>
      <c r="H261" s="228"/>
      <c r="I261" s="228"/>
    </row>
    <row r="262" spans="2:9">
      <c r="B262" s="224"/>
      <c r="F262" s="228"/>
      <c r="G262" s="228"/>
      <c r="H262" s="228"/>
      <c r="I262" s="228"/>
    </row>
    <row r="263" spans="2:9">
      <c r="B263" s="224"/>
      <c r="F263" s="228"/>
      <c r="G263" s="228"/>
      <c r="H263" s="228"/>
      <c r="I263" s="228"/>
    </row>
    <row r="264" spans="2:9">
      <c r="B264" s="224"/>
      <c r="F264" s="228"/>
      <c r="G264" s="228"/>
      <c r="H264" s="228"/>
      <c r="I264" s="228"/>
    </row>
    <row r="265" spans="2:9">
      <c r="B265" s="224"/>
      <c r="F265" s="228"/>
      <c r="G265" s="228"/>
      <c r="H265" s="228"/>
      <c r="I265" s="228"/>
    </row>
    <row r="266" spans="2:9">
      <c r="B266" s="224"/>
      <c r="F266" s="228"/>
      <c r="G266" s="228"/>
      <c r="H266" s="228"/>
      <c r="I266" s="228"/>
    </row>
    <row r="267" spans="2:9">
      <c r="B267" s="224"/>
      <c r="F267" s="228"/>
      <c r="G267" s="228"/>
      <c r="H267" s="228"/>
      <c r="I267" s="228"/>
    </row>
    <row r="268" spans="2:9">
      <c r="B268" s="224"/>
      <c r="F268" s="228"/>
      <c r="G268" s="228"/>
      <c r="H268" s="228"/>
      <c r="I268" s="228"/>
    </row>
    <row r="269" spans="2:9">
      <c r="B269" s="224"/>
      <c r="F269" s="228"/>
      <c r="G269" s="228"/>
      <c r="H269" s="228"/>
      <c r="I269" s="228"/>
    </row>
    <row r="270" spans="2:9">
      <c r="B270" s="224"/>
      <c r="F270" s="228"/>
      <c r="G270" s="228"/>
      <c r="H270" s="228"/>
      <c r="I270" s="228"/>
    </row>
    <row r="271" spans="2:9">
      <c r="B271" s="224"/>
      <c r="F271" s="228"/>
      <c r="G271" s="228"/>
      <c r="H271" s="228"/>
      <c r="I271" s="228"/>
    </row>
    <row r="272" spans="2:9">
      <c r="B272" s="224"/>
      <c r="F272" s="228"/>
      <c r="G272" s="228"/>
      <c r="H272" s="228"/>
      <c r="I272" s="228"/>
    </row>
    <row r="273" spans="2:9">
      <c r="B273" s="224"/>
      <c r="F273" s="228"/>
      <c r="G273" s="228"/>
      <c r="H273" s="228"/>
      <c r="I273" s="228"/>
    </row>
    <row r="274" spans="2:9">
      <c r="B274" s="224"/>
      <c r="F274" s="228"/>
      <c r="G274" s="228"/>
      <c r="H274" s="228"/>
      <c r="I274" s="228"/>
    </row>
    <row r="275" spans="2:9">
      <c r="B275" s="224"/>
      <c r="F275" s="228"/>
      <c r="G275" s="228"/>
      <c r="H275" s="228"/>
      <c r="I275" s="228"/>
    </row>
    <row r="276" spans="2:9">
      <c r="B276" s="224"/>
      <c r="F276" s="228"/>
      <c r="G276" s="228"/>
      <c r="H276" s="228"/>
      <c r="I276" s="228"/>
    </row>
    <row r="277" spans="2:9">
      <c r="B277" s="224"/>
      <c r="F277" s="228"/>
      <c r="G277" s="228"/>
      <c r="H277" s="228"/>
      <c r="I277" s="228"/>
    </row>
    <row r="278" spans="2:9">
      <c r="B278" s="224"/>
      <c r="F278" s="228"/>
      <c r="G278" s="228"/>
      <c r="H278" s="228"/>
      <c r="I278" s="228"/>
    </row>
    <row r="279" spans="2:9">
      <c r="B279" s="224"/>
      <c r="F279" s="228"/>
      <c r="G279" s="228"/>
      <c r="H279" s="228"/>
      <c r="I279" s="228"/>
    </row>
    <row r="280" spans="2:9">
      <c r="B280" s="224"/>
      <c r="F280" s="228"/>
      <c r="G280" s="228"/>
      <c r="H280" s="228"/>
      <c r="I280" s="228"/>
    </row>
    <row r="281" spans="2:9">
      <c r="B281" s="224"/>
      <c r="F281" s="228"/>
      <c r="G281" s="228"/>
      <c r="H281" s="228"/>
      <c r="I281" s="228"/>
    </row>
    <row r="282" spans="2:9">
      <c r="B282" s="224"/>
      <c r="F282" s="228"/>
      <c r="G282" s="228"/>
      <c r="H282" s="228"/>
      <c r="I282" s="228"/>
    </row>
    <row r="283" spans="2:9">
      <c r="B283" s="224"/>
      <c r="F283" s="228"/>
      <c r="G283" s="228"/>
      <c r="H283" s="228"/>
      <c r="I283" s="228"/>
    </row>
    <row r="284" spans="2:9">
      <c r="B284" s="224"/>
      <c r="F284" s="228"/>
      <c r="G284" s="228"/>
      <c r="H284" s="228"/>
      <c r="I284" s="228"/>
    </row>
    <row r="285" spans="2:9">
      <c r="B285" s="224"/>
      <c r="F285" s="228"/>
      <c r="G285" s="228"/>
      <c r="H285" s="228"/>
      <c r="I285" s="228"/>
    </row>
    <row r="286" spans="2:9">
      <c r="B286" s="224"/>
      <c r="F286" s="228"/>
      <c r="G286" s="228"/>
      <c r="H286" s="228"/>
      <c r="I286" s="228"/>
    </row>
    <row r="287" spans="2:9">
      <c r="B287" s="224"/>
      <c r="F287" s="228"/>
      <c r="G287" s="228"/>
      <c r="H287" s="228"/>
      <c r="I287" s="228"/>
    </row>
    <row r="288" spans="2:9">
      <c r="B288" s="224"/>
      <c r="F288" s="228"/>
      <c r="G288" s="228"/>
      <c r="H288" s="228"/>
      <c r="I288" s="228"/>
    </row>
    <row r="289" spans="2:9">
      <c r="B289" s="224"/>
      <c r="F289" s="228"/>
      <c r="G289" s="228"/>
      <c r="H289" s="228"/>
      <c r="I289" s="228"/>
    </row>
    <row r="290" spans="2:9">
      <c r="B290" s="224"/>
      <c r="F290" s="228"/>
      <c r="G290" s="228"/>
      <c r="H290" s="228"/>
      <c r="I290" s="228"/>
    </row>
    <row r="291" spans="2:9">
      <c r="B291" s="224"/>
      <c r="F291" s="228"/>
      <c r="G291" s="228"/>
      <c r="H291" s="228"/>
      <c r="I291" s="228"/>
    </row>
    <row r="292" spans="2:9">
      <c r="B292" s="224"/>
      <c r="F292" s="228"/>
      <c r="G292" s="228"/>
      <c r="H292" s="228"/>
      <c r="I292" s="228"/>
    </row>
    <row r="293" spans="2:9">
      <c r="B293" s="224"/>
      <c r="F293" s="228"/>
      <c r="G293" s="228"/>
      <c r="H293" s="228"/>
      <c r="I293" s="228"/>
    </row>
    <row r="294" spans="2:9">
      <c r="B294" s="224"/>
      <c r="F294" s="228"/>
      <c r="G294" s="228"/>
      <c r="H294" s="228"/>
      <c r="I294" s="228"/>
    </row>
    <row r="295" spans="2:9">
      <c r="B295" s="224"/>
      <c r="F295" s="228"/>
      <c r="G295" s="228"/>
      <c r="H295" s="228"/>
      <c r="I295" s="228"/>
    </row>
    <row r="296" spans="2:9">
      <c r="B296" s="224"/>
      <c r="F296" s="228"/>
      <c r="G296" s="228"/>
      <c r="H296" s="228"/>
      <c r="I296" s="228"/>
    </row>
    <row r="297" spans="2:9">
      <c r="B297" s="224"/>
      <c r="F297" s="228"/>
      <c r="G297" s="228"/>
      <c r="H297" s="228"/>
      <c r="I297" s="228"/>
    </row>
    <row r="298" spans="2:9">
      <c r="B298" s="224"/>
      <c r="F298" s="228"/>
      <c r="G298" s="228"/>
      <c r="H298" s="228"/>
      <c r="I298" s="228"/>
    </row>
    <row r="299" spans="2:9">
      <c r="B299" s="224"/>
      <c r="F299" s="228"/>
      <c r="G299" s="228"/>
      <c r="H299" s="228"/>
      <c r="I299" s="228"/>
    </row>
    <row r="300" spans="2:9">
      <c r="B300" s="224"/>
      <c r="F300" s="228"/>
      <c r="G300" s="228"/>
      <c r="H300" s="228"/>
      <c r="I300" s="228"/>
    </row>
    <row r="301" spans="2:9">
      <c r="B301" s="224"/>
      <c r="F301" s="228"/>
      <c r="G301" s="228"/>
      <c r="H301" s="228"/>
      <c r="I301" s="228"/>
    </row>
    <row r="302" spans="2:9">
      <c r="B302" s="224"/>
      <c r="F302" s="228"/>
      <c r="G302" s="228"/>
      <c r="H302" s="228"/>
      <c r="I302" s="228"/>
    </row>
    <row r="303" spans="2:9">
      <c r="B303" s="224"/>
      <c r="F303" s="228"/>
      <c r="G303" s="228"/>
      <c r="H303" s="228"/>
      <c r="I303" s="228"/>
    </row>
    <row r="304" spans="2:9">
      <c r="B304" s="224"/>
      <c r="F304" s="228"/>
      <c r="G304" s="228"/>
      <c r="H304" s="228"/>
      <c r="I304" s="228"/>
    </row>
    <row r="305" spans="2:9">
      <c r="B305" s="224"/>
      <c r="F305" s="228"/>
      <c r="G305" s="228"/>
      <c r="H305" s="228"/>
      <c r="I305" s="228"/>
    </row>
    <row r="306" spans="2:9">
      <c r="B306" s="224"/>
      <c r="F306" s="228"/>
      <c r="G306" s="228"/>
      <c r="H306" s="228"/>
      <c r="I306" s="228"/>
    </row>
    <row r="307" spans="2:9">
      <c r="B307" s="224"/>
      <c r="F307" s="228"/>
      <c r="G307" s="228"/>
      <c r="H307" s="228"/>
      <c r="I307" s="228"/>
    </row>
    <row r="308" spans="2:9">
      <c r="B308" s="224"/>
      <c r="F308" s="228"/>
      <c r="G308" s="228"/>
      <c r="H308" s="228"/>
      <c r="I308" s="228"/>
    </row>
    <row r="309" spans="2:9">
      <c r="B309" s="224"/>
      <c r="F309" s="228"/>
      <c r="G309" s="228"/>
      <c r="H309" s="228"/>
      <c r="I309" s="228"/>
    </row>
    <row r="310" spans="2:9">
      <c r="B310" s="224"/>
      <c r="F310" s="228"/>
      <c r="G310" s="228"/>
      <c r="H310" s="228"/>
      <c r="I310" s="228"/>
    </row>
    <row r="311" spans="2:9">
      <c r="B311" s="224"/>
      <c r="F311" s="228"/>
      <c r="G311" s="228"/>
      <c r="H311" s="228"/>
      <c r="I311" s="228"/>
    </row>
    <row r="312" spans="2:9">
      <c r="B312" s="224"/>
      <c r="F312" s="228"/>
      <c r="G312" s="228"/>
      <c r="H312" s="228"/>
      <c r="I312" s="228"/>
    </row>
    <row r="313" spans="2:9">
      <c r="B313" s="224"/>
      <c r="F313" s="228"/>
      <c r="G313" s="228"/>
      <c r="H313" s="228"/>
      <c r="I313" s="228"/>
    </row>
    <row r="314" spans="2:9">
      <c r="B314" s="224"/>
      <c r="F314" s="228"/>
      <c r="G314" s="228"/>
      <c r="H314" s="228"/>
      <c r="I314" s="228"/>
    </row>
    <row r="315" spans="2:9">
      <c r="B315" s="224"/>
      <c r="F315" s="228"/>
      <c r="G315" s="228"/>
      <c r="H315" s="228"/>
      <c r="I315" s="228"/>
    </row>
    <row r="316" spans="2:9">
      <c r="B316" s="224"/>
      <c r="F316" s="228"/>
      <c r="G316" s="228"/>
      <c r="H316" s="228"/>
      <c r="I316" s="228"/>
    </row>
    <row r="317" spans="2:9">
      <c r="B317" s="224"/>
      <c r="F317" s="228"/>
      <c r="G317" s="228"/>
      <c r="H317" s="228"/>
      <c r="I317" s="228"/>
    </row>
    <row r="318" spans="2:9">
      <c r="B318" s="224"/>
      <c r="F318" s="228"/>
      <c r="G318" s="228"/>
      <c r="H318" s="228"/>
      <c r="I318" s="228"/>
    </row>
    <row r="319" spans="2:9">
      <c r="B319" s="224"/>
      <c r="F319" s="228"/>
      <c r="G319" s="228"/>
      <c r="H319" s="228"/>
      <c r="I319" s="228"/>
    </row>
    <row r="320" spans="2:9">
      <c r="B320" s="224"/>
      <c r="F320" s="228"/>
      <c r="G320" s="228"/>
      <c r="H320" s="228"/>
      <c r="I320" s="228"/>
    </row>
    <row r="321" spans="2:9">
      <c r="B321" s="224"/>
      <c r="F321" s="228"/>
      <c r="G321" s="228"/>
      <c r="H321" s="228"/>
      <c r="I321" s="228"/>
    </row>
    <row r="322" spans="2:9">
      <c r="B322" s="224"/>
      <c r="F322" s="228"/>
      <c r="G322" s="228"/>
      <c r="H322" s="228"/>
      <c r="I322" s="228"/>
    </row>
    <row r="323" spans="2:9">
      <c r="B323" s="224"/>
      <c r="F323" s="228"/>
      <c r="G323" s="228"/>
      <c r="H323" s="228"/>
      <c r="I323" s="228"/>
    </row>
    <row r="324" spans="2:9">
      <c r="B324" s="224"/>
      <c r="F324" s="228"/>
      <c r="G324" s="228"/>
      <c r="H324" s="228"/>
      <c r="I324" s="228"/>
    </row>
    <row r="325" spans="2:9">
      <c r="B325" s="224"/>
      <c r="F325" s="228"/>
      <c r="G325" s="228"/>
      <c r="H325" s="228"/>
      <c r="I325" s="228"/>
    </row>
    <row r="326" spans="2:9">
      <c r="B326" s="224"/>
      <c r="F326" s="228"/>
      <c r="G326" s="228"/>
      <c r="H326" s="228"/>
      <c r="I326" s="228"/>
    </row>
    <row r="327" spans="2:9">
      <c r="B327" s="224"/>
      <c r="F327" s="228"/>
      <c r="G327" s="228"/>
      <c r="H327" s="228"/>
      <c r="I327" s="228"/>
    </row>
    <row r="328" spans="2:9">
      <c r="B328" s="224"/>
      <c r="F328" s="228"/>
      <c r="G328" s="228"/>
      <c r="H328" s="228"/>
      <c r="I328" s="228"/>
    </row>
    <row r="329" spans="2:9">
      <c r="B329" s="224"/>
      <c r="F329" s="228"/>
      <c r="G329" s="228"/>
      <c r="H329" s="228"/>
      <c r="I329" s="228"/>
    </row>
    <row r="330" spans="2:9">
      <c r="B330" s="224"/>
      <c r="F330" s="228"/>
      <c r="G330" s="228"/>
      <c r="H330" s="228"/>
      <c r="I330" s="228"/>
    </row>
    <row r="331" spans="2:9">
      <c r="B331" s="224"/>
      <c r="F331" s="228"/>
      <c r="G331" s="228"/>
      <c r="H331" s="228"/>
      <c r="I331" s="228"/>
    </row>
    <row r="332" spans="2:9">
      <c r="B332" s="224"/>
      <c r="F332" s="228"/>
      <c r="G332" s="228"/>
      <c r="H332" s="228"/>
      <c r="I332" s="228"/>
    </row>
    <row r="333" spans="2:9">
      <c r="B333" s="224"/>
      <c r="F333" s="228"/>
      <c r="G333" s="228"/>
      <c r="H333" s="228"/>
      <c r="I333" s="228"/>
    </row>
    <row r="334" spans="2:9">
      <c r="B334" s="224"/>
      <c r="F334" s="228"/>
      <c r="G334" s="228"/>
      <c r="H334" s="228"/>
      <c r="I334" s="228"/>
    </row>
    <row r="335" spans="2:9">
      <c r="B335" s="224"/>
      <c r="F335" s="228"/>
      <c r="G335" s="228"/>
      <c r="H335" s="228"/>
      <c r="I335" s="228"/>
    </row>
    <row r="336" spans="2:9">
      <c r="B336" s="224"/>
      <c r="F336" s="228"/>
      <c r="G336" s="228"/>
      <c r="H336" s="228"/>
      <c r="I336" s="228"/>
    </row>
    <row r="337" spans="2:9">
      <c r="B337" s="224"/>
      <c r="F337" s="228"/>
      <c r="G337" s="228"/>
      <c r="H337" s="228"/>
      <c r="I337" s="228"/>
    </row>
    <row r="338" spans="2:9">
      <c r="B338" s="224"/>
      <c r="F338" s="228"/>
      <c r="G338" s="228"/>
      <c r="H338" s="228"/>
      <c r="I338" s="228"/>
    </row>
    <row r="339" spans="2:9">
      <c r="B339" s="224"/>
      <c r="F339" s="228"/>
      <c r="G339" s="228"/>
      <c r="H339" s="228"/>
      <c r="I339" s="228"/>
    </row>
    <row r="340" spans="2:9">
      <c r="B340" s="224"/>
      <c r="F340" s="228"/>
      <c r="G340" s="228"/>
      <c r="H340" s="228"/>
      <c r="I340" s="228"/>
    </row>
    <row r="341" spans="2:9">
      <c r="B341" s="224"/>
      <c r="F341" s="228"/>
      <c r="G341" s="228"/>
      <c r="H341" s="228"/>
      <c r="I341" s="228"/>
    </row>
    <row r="342" spans="2:9">
      <c r="B342" s="224"/>
      <c r="F342" s="228"/>
      <c r="G342" s="228"/>
      <c r="H342" s="228"/>
      <c r="I342" s="228"/>
    </row>
    <row r="343" spans="2:9">
      <c r="B343" s="224"/>
      <c r="F343" s="228"/>
      <c r="G343" s="228"/>
      <c r="H343" s="228"/>
      <c r="I343" s="228"/>
    </row>
    <row r="344" spans="2:9">
      <c r="B344" s="224"/>
      <c r="F344" s="228"/>
      <c r="G344" s="228"/>
      <c r="H344" s="228"/>
      <c r="I344" s="228"/>
    </row>
    <row r="345" spans="2:9">
      <c r="B345" s="224"/>
      <c r="F345" s="228"/>
      <c r="G345" s="228"/>
      <c r="H345" s="228"/>
      <c r="I345" s="228"/>
    </row>
    <row r="346" spans="2:9">
      <c r="B346" s="224"/>
      <c r="F346" s="228"/>
      <c r="G346" s="228"/>
      <c r="H346" s="228"/>
      <c r="I346" s="228"/>
    </row>
    <row r="347" spans="2:9">
      <c r="B347" s="224"/>
      <c r="F347" s="228"/>
      <c r="G347" s="228"/>
      <c r="H347" s="228"/>
      <c r="I347" s="228"/>
    </row>
    <row r="348" spans="2:9">
      <c r="B348" s="224"/>
      <c r="F348" s="228"/>
      <c r="G348" s="228"/>
      <c r="H348" s="228"/>
      <c r="I348" s="228"/>
    </row>
    <row r="349" spans="2:9">
      <c r="B349" s="224"/>
      <c r="F349" s="228"/>
      <c r="G349" s="228"/>
      <c r="H349" s="228"/>
      <c r="I349" s="228"/>
    </row>
    <row r="350" spans="2:9">
      <c r="B350" s="224"/>
      <c r="F350" s="228"/>
      <c r="G350" s="228"/>
      <c r="H350" s="228"/>
      <c r="I350" s="228"/>
    </row>
    <row r="351" spans="2:9">
      <c r="B351" s="224"/>
      <c r="F351" s="228"/>
      <c r="G351" s="228"/>
      <c r="H351" s="228"/>
      <c r="I351" s="228"/>
    </row>
    <row r="352" spans="2:9">
      <c r="B352" s="224"/>
      <c r="F352" s="228"/>
      <c r="G352" s="228"/>
      <c r="H352" s="228"/>
      <c r="I352" s="228"/>
    </row>
    <row r="353" spans="2:9">
      <c r="B353" s="224"/>
      <c r="F353" s="228"/>
      <c r="G353" s="228"/>
      <c r="H353" s="228"/>
      <c r="I353" s="228"/>
    </row>
    <row r="354" spans="2:9">
      <c r="B354" s="224"/>
      <c r="F354" s="228"/>
      <c r="G354" s="228"/>
      <c r="H354" s="228"/>
      <c r="I354" s="228"/>
    </row>
    <row r="355" spans="2:9">
      <c r="B355" s="224"/>
      <c r="F355" s="228"/>
      <c r="G355" s="228"/>
      <c r="H355" s="228"/>
      <c r="I355" s="228"/>
    </row>
    <row r="356" spans="2:9">
      <c r="B356" s="224"/>
      <c r="F356" s="228"/>
      <c r="G356" s="228"/>
      <c r="H356" s="228"/>
      <c r="I356" s="228"/>
    </row>
    <row r="357" spans="2:9">
      <c r="B357" s="224"/>
      <c r="F357" s="228"/>
      <c r="G357" s="228"/>
      <c r="H357" s="228"/>
      <c r="I357" s="228"/>
    </row>
    <row r="358" spans="2:9">
      <c r="B358" s="224"/>
      <c r="F358" s="228"/>
      <c r="G358" s="228"/>
      <c r="H358" s="228"/>
      <c r="I358" s="228"/>
    </row>
    <row r="359" spans="2:9">
      <c r="B359" s="224"/>
      <c r="F359" s="228"/>
      <c r="G359" s="228"/>
      <c r="H359" s="228"/>
      <c r="I359" s="228"/>
    </row>
    <row r="360" spans="2:9">
      <c r="B360" s="224"/>
      <c r="F360" s="228"/>
      <c r="G360" s="228"/>
      <c r="H360" s="228"/>
      <c r="I360" s="228"/>
    </row>
    <row r="361" spans="2:9">
      <c r="B361" s="224"/>
      <c r="F361" s="228"/>
      <c r="G361" s="228"/>
      <c r="H361" s="228"/>
      <c r="I361" s="228"/>
    </row>
    <row r="362" spans="2:9">
      <c r="B362" s="224"/>
      <c r="F362" s="228"/>
      <c r="G362" s="228"/>
      <c r="H362" s="228"/>
      <c r="I362" s="228"/>
    </row>
    <row r="363" spans="2:9">
      <c r="B363" s="224"/>
      <c r="F363" s="228"/>
      <c r="G363" s="228"/>
      <c r="H363" s="228"/>
      <c r="I363" s="228"/>
    </row>
    <row r="364" spans="2:9">
      <c r="B364" s="224"/>
      <c r="F364" s="228"/>
      <c r="G364" s="228"/>
      <c r="H364" s="228"/>
      <c r="I364" s="228"/>
    </row>
    <row r="365" spans="2:9">
      <c r="B365" s="224"/>
      <c r="F365" s="228"/>
      <c r="G365" s="228"/>
      <c r="H365" s="228"/>
      <c r="I365" s="228"/>
    </row>
    <row r="366" spans="2:9">
      <c r="B366" s="224"/>
      <c r="F366" s="228"/>
      <c r="G366" s="228"/>
      <c r="H366" s="228"/>
      <c r="I366" s="228"/>
    </row>
    <row r="367" spans="2:9">
      <c r="B367" s="224"/>
      <c r="F367" s="228"/>
      <c r="G367" s="228"/>
      <c r="H367" s="228"/>
      <c r="I367" s="228"/>
    </row>
    <row r="368" spans="2:9">
      <c r="B368" s="224"/>
      <c r="F368" s="228"/>
      <c r="G368" s="228"/>
      <c r="H368" s="228"/>
      <c r="I368" s="228"/>
    </row>
    <row r="369" spans="2:9">
      <c r="B369" s="224"/>
      <c r="F369" s="228"/>
      <c r="G369" s="228"/>
      <c r="H369" s="228"/>
      <c r="I369" s="228"/>
    </row>
    <row r="370" spans="2:9">
      <c r="B370" s="224"/>
      <c r="F370" s="228"/>
      <c r="G370" s="228"/>
      <c r="H370" s="228"/>
      <c r="I370" s="228"/>
    </row>
    <row r="371" spans="2:9">
      <c r="B371" s="224"/>
      <c r="F371" s="228"/>
      <c r="G371" s="228"/>
      <c r="H371" s="228"/>
      <c r="I371" s="228"/>
    </row>
    <row r="372" spans="2:9">
      <c r="B372" s="224"/>
      <c r="F372" s="228"/>
      <c r="G372" s="228"/>
      <c r="H372" s="228"/>
      <c r="I372" s="228"/>
    </row>
    <row r="373" spans="2:9">
      <c r="B373" s="224"/>
      <c r="F373" s="228"/>
      <c r="G373" s="228"/>
      <c r="H373" s="228"/>
      <c r="I373" s="228"/>
    </row>
    <row r="374" spans="2:9">
      <c r="B374" s="224"/>
      <c r="F374" s="228"/>
      <c r="G374" s="228"/>
      <c r="H374" s="228"/>
      <c r="I374" s="228"/>
    </row>
    <row r="375" spans="2:9">
      <c r="B375" s="224"/>
      <c r="F375" s="228"/>
      <c r="G375" s="228"/>
      <c r="H375" s="228"/>
      <c r="I375" s="228"/>
    </row>
    <row r="376" spans="2:9">
      <c r="B376" s="224"/>
      <c r="F376" s="228"/>
      <c r="G376" s="228"/>
      <c r="H376" s="228"/>
      <c r="I376" s="228"/>
    </row>
    <row r="377" spans="2:9">
      <c r="B377" s="224"/>
      <c r="F377" s="228"/>
      <c r="G377" s="228"/>
      <c r="H377" s="228"/>
      <c r="I377" s="228"/>
    </row>
    <row r="378" spans="2:9">
      <c r="B378" s="224"/>
      <c r="F378" s="228"/>
      <c r="G378" s="228"/>
      <c r="H378" s="228"/>
      <c r="I378" s="228"/>
    </row>
    <row r="379" spans="2:9">
      <c r="B379" s="224"/>
      <c r="F379" s="228"/>
      <c r="G379" s="228"/>
      <c r="H379" s="228"/>
      <c r="I379" s="228"/>
    </row>
    <row r="380" spans="2:9">
      <c r="B380" s="224"/>
      <c r="F380" s="228"/>
      <c r="G380" s="228"/>
      <c r="H380" s="228"/>
      <c r="I380" s="228"/>
    </row>
    <row r="381" spans="2:9">
      <c r="B381" s="224"/>
      <c r="F381" s="228"/>
      <c r="G381" s="228"/>
      <c r="H381" s="228"/>
      <c r="I381" s="228"/>
    </row>
    <row r="382" spans="2:9">
      <c r="B382" s="224"/>
      <c r="F382" s="228"/>
      <c r="G382" s="228"/>
      <c r="H382" s="228"/>
      <c r="I382" s="228"/>
    </row>
    <row r="383" spans="2:9">
      <c r="B383" s="224"/>
      <c r="F383" s="228"/>
      <c r="G383" s="228"/>
      <c r="H383" s="228"/>
      <c r="I383" s="228"/>
    </row>
    <row r="384" spans="2:9">
      <c r="B384" s="224"/>
      <c r="F384" s="228"/>
      <c r="G384" s="228"/>
      <c r="H384" s="228"/>
      <c r="I384" s="228"/>
    </row>
    <row r="385" spans="2:9">
      <c r="B385" s="224"/>
      <c r="F385" s="228"/>
      <c r="G385" s="228"/>
      <c r="H385" s="228"/>
      <c r="I385" s="228"/>
    </row>
    <row r="386" spans="2:9">
      <c r="B386" s="224"/>
      <c r="F386" s="228"/>
      <c r="G386" s="228"/>
      <c r="H386" s="228"/>
      <c r="I386" s="228"/>
    </row>
    <row r="387" spans="2:9">
      <c r="B387" s="224"/>
      <c r="F387" s="228"/>
      <c r="G387" s="228"/>
      <c r="H387" s="228"/>
      <c r="I387" s="228"/>
    </row>
    <row r="388" spans="2:9">
      <c r="B388" s="224"/>
      <c r="F388" s="228"/>
      <c r="G388" s="228"/>
      <c r="H388" s="228"/>
      <c r="I388" s="228"/>
    </row>
    <row r="389" spans="2:9">
      <c r="B389" s="224"/>
      <c r="F389" s="228"/>
      <c r="G389" s="228"/>
      <c r="H389" s="228"/>
      <c r="I389" s="228"/>
    </row>
    <row r="390" spans="2:9">
      <c r="B390" s="224"/>
      <c r="F390" s="228"/>
      <c r="G390" s="228"/>
      <c r="H390" s="228"/>
      <c r="I390" s="228"/>
    </row>
    <row r="391" spans="2:9">
      <c r="B391" s="224"/>
      <c r="F391" s="228"/>
      <c r="G391" s="228"/>
      <c r="H391" s="228"/>
      <c r="I391" s="228"/>
    </row>
    <row r="392" spans="2:9">
      <c r="B392" s="224"/>
      <c r="F392" s="228"/>
      <c r="G392" s="228"/>
      <c r="H392" s="228"/>
      <c r="I392" s="228"/>
    </row>
    <row r="393" spans="2:9">
      <c r="B393" s="224"/>
      <c r="F393" s="228"/>
      <c r="G393" s="228"/>
      <c r="H393" s="228"/>
      <c r="I393" s="228"/>
    </row>
    <row r="394" spans="2:9">
      <c r="B394" s="224"/>
      <c r="F394" s="228"/>
      <c r="G394" s="228"/>
      <c r="H394" s="228"/>
      <c r="I394" s="228"/>
    </row>
    <row r="395" spans="2:9">
      <c r="B395" s="224"/>
      <c r="F395" s="228"/>
      <c r="G395" s="228"/>
      <c r="H395" s="228"/>
      <c r="I395" s="228"/>
    </row>
    <row r="396" spans="2:9">
      <c r="B396" s="224"/>
      <c r="F396" s="228"/>
      <c r="G396" s="228"/>
      <c r="H396" s="228"/>
      <c r="I396" s="228"/>
    </row>
    <row r="397" spans="2:9">
      <c r="B397" s="224"/>
      <c r="F397" s="228"/>
      <c r="G397" s="228"/>
      <c r="H397" s="228"/>
      <c r="I397" s="228"/>
    </row>
    <row r="398" spans="2:9">
      <c r="B398" s="224"/>
      <c r="F398" s="228"/>
      <c r="G398" s="228"/>
      <c r="H398" s="228"/>
      <c r="I398" s="228"/>
    </row>
    <row r="399" spans="2:9">
      <c r="B399" s="224"/>
      <c r="F399" s="228"/>
      <c r="G399" s="228"/>
      <c r="H399" s="228"/>
      <c r="I399" s="228"/>
    </row>
    <row r="400" spans="2:9">
      <c r="B400" s="224"/>
      <c r="F400" s="228"/>
      <c r="G400" s="228"/>
      <c r="H400" s="228"/>
      <c r="I400" s="228"/>
    </row>
    <row r="401" spans="2:9">
      <c r="B401" s="224"/>
      <c r="F401" s="228"/>
      <c r="G401" s="228"/>
      <c r="H401" s="228"/>
      <c r="I401" s="228"/>
    </row>
    <row r="402" spans="2:9">
      <c r="B402" s="224"/>
      <c r="F402" s="228"/>
      <c r="G402" s="228"/>
      <c r="H402" s="228"/>
      <c r="I402" s="228"/>
    </row>
    <row r="403" spans="2:9">
      <c r="B403" s="224"/>
      <c r="F403" s="228"/>
      <c r="G403" s="228"/>
      <c r="H403" s="228"/>
      <c r="I403" s="228"/>
    </row>
    <row r="404" spans="2:9">
      <c r="B404" s="224"/>
      <c r="F404" s="228"/>
      <c r="G404" s="228"/>
      <c r="H404" s="228"/>
      <c r="I404" s="228"/>
    </row>
    <row r="405" spans="2:9">
      <c r="B405" s="224"/>
      <c r="F405" s="228"/>
      <c r="G405" s="228"/>
      <c r="H405" s="228"/>
      <c r="I405" s="228"/>
    </row>
    <row r="406" spans="2:9">
      <c r="B406" s="224"/>
      <c r="F406" s="228"/>
      <c r="G406" s="228"/>
      <c r="H406" s="228"/>
      <c r="I406" s="228"/>
    </row>
    <row r="407" spans="2:9">
      <c r="B407" s="224"/>
      <c r="F407" s="228"/>
      <c r="G407" s="228"/>
      <c r="H407" s="228"/>
      <c r="I407" s="228"/>
    </row>
    <row r="408" spans="2:9">
      <c r="B408" s="224"/>
      <c r="F408" s="228"/>
      <c r="G408" s="228"/>
      <c r="H408" s="228"/>
      <c r="I408" s="228"/>
    </row>
    <row r="409" spans="2:9">
      <c r="B409" s="224"/>
      <c r="F409" s="228"/>
      <c r="G409" s="228"/>
      <c r="H409" s="228"/>
      <c r="I409" s="228"/>
    </row>
    <row r="410" spans="2:9">
      <c r="B410" s="224"/>
      <c r="F410" s="228"/>
      <c r="G410" s="228"/>
      <c r="H410" s="228"/>
      <c r="I410" s="228"/>
    </row>
    <row r="411" spans="2:9">
      <c r="B411" s="224"/>
      <c r="F411" s="228"/>
      <c r="G411" s="228"/>
      <c r="H411" s="228"/>
      <c r="I411" s="228"/>
    </row>
    <row r="412" spans="2:9">
      <c r="B412" s="224"/>
      <c r="F412" s="228"/>
      <c r="G412" s="228"/>
      <c r="H412" s="228"/>
      <c r="I412" s="228"/>
    </row>
    <row r="413" spans="2:9">
      <c r="B413" s="224"/>
      <c r="F413" s="228"/>
      <c r="G413" s="228"/>
      <c r="H413" s="228"/>
      <c r="I413" s="228"/>
    </row>
    <row r="414" spans="2:9">
      <c r="B414" s="224"/>
      <c r="F414" s="228"/>
      <c r="G414" s="228"/>
      <c r="H414" s="228"/>
      <c r="I414" s="228"/>
    </row>
    <row r="415" spans="2:9">
      <c r="B415" s="224"/>
      <c r="F415" s="228"/>
      <c r="G415" s="228"/>
      <c r="H415" s="228"/>
      <c r="I415" s="228"/>
    </row>
    <row r="416" spans="2:9">
      <c r="B416" s="224"/>
    </row>
    <row r="417" spans="2:2">
      <c r="B417" s="224"/>
    </row>
    <row r="418" spans="2:2">
      <c r="B418" s="224"/>
    </row>
    <row r="419" spans="2:2">
      <c r="B419" s="224"/>
    </row>
    <row r="420" spans="2:2">
      <c r="B420" s="224"/>
    </row>
    <row r="421" spans="2:2">
      <c r="B421" s="224"/>
    </row>
    <row r="422" spans="2:2">
      <c r="B422" s="224"/>
    </row>
    <row r="423" spans="2:2">
      <c r="B423" s="224"/>
    </row>
    <row r="424" spans="2:2">
      <c r="B424" s="224"/>
    </row>
    <row r="425" spans="2:2">
      <c r="B425" s="224"/>
    </row>
    <row r="426" spans="2:2">
      <c r="B426" s="224"/>
    </row>
    <row r="427" spans="2:2">
      <c r="B427" s="224"/>
    </row>
    <row r="428" spans="2:2">
      <c r="B428" s="224"/>
    </row>
    <row r="429" spans="2:2">
      <c r="B429" s="224"/>
    </row>
    <row r="430" spans="2:2">
      <c r="B430" s="224"/>
    </row>
    <row r="431" spans="2:2">
      <c r="B431" s="224"/>
    </row>
    <row r="432" spans="2:2">
      <c r="B432" s="224"/>
    </row>
    <row r="433" spans="2:2">
      <c r="B433" s="224"/>
    </row>
    <row r="434" spans="2:2">
      <c r="B434" s="224"/>
    </row>
    <row r="435" spans="2:2">
      <c r="B435" s="224"/>
    </row>
    <row r="436" spans="2:2">
      <c r="B436" s="224"/>
    </row>
    <row r="437" spans="2:2">
      <c r="B437" s="224"/>
    </row>
    <row r="438" spans="2:2">
      <c r="B438" s="224"/>
    </row>
    <row r="439" spans="2:2">
      <c r="B439" s="224"/>
    </row>
    <row r="440" spans="2:2">
      <c r="B440" s="224"/>
    </row>
    <row r="441" spans="2:2">
      <c r="B441" s="224"/>
    </row>
    <row r="442" spans="2:2">
      <c r="B442" s="224"/>
    </row>
    <row r="443" spans="2:2">
      <c r="B443" s="224"/>
    </row>
    <row r="444" spans="2:2">
      <c r="B444" s="224"/>
    </row>
    <row r="445" spans="2:2">
      <c r="B445" s="224"/>
    </row>
    <row r="446" spans="2:2">
      <c r="B446" s="224"/>
    </row>
    <row r="447" spans="2:2">
      <c r="B447" s="224"/>
    </row>
    <row r="448" spans="2:2">
      <c r="B448" s="224"/>
    </row>
    <row r="449" spans="2:2">
      <c r="B449" s="224"/>
    </row>
    <row r="450" spans="2:2">
      <c r="B450" s="224"/>
    </row>
    <row r="451" spans="2:2">
      <c r="B451" s="224"/>
    </row>
    <row r="452" spans="2:2">
      <c r="B452" s="224"/>
    </row>
    <row r="453" spans="2:2">
      <c r="B453" s="224"/>
    </row>
    <row r="454" spans="2:2">
      <c r="B454" s="224"/>
    </row>
    <row r="455" spans="2:2">
      <c r="B455" s="224"/>
    </row>
    <row r="456" spans="2:2">
      <c r="B456" s="224"/>
    </row>
    <row r="457" spans="2:2">
      <c r="B457" s="224"/>
    </row>
  </sheetData>
  <phoneticPr fontId="4" type="noConversion"/>
  <dataValidations count="2">
    <dataValidation type="list" allowBlank="1" showInputMessage="1" showErrorMessage="1" sqref="O15:O23" xr:uid="{9E10B779-4FC0-4BF8-BCC9-87F1414511C8}">
      <formula1>$O$16:$O$23</formula1>
    </dataValidation>
    <dataValidation type="list" allowBlank="1" showInputMessage="1" showErrorMessage="1" sqref="D15:D137" xr:uid="{4E167630-35C8-4576-A8C3-9EB3AA9A2030}">
      <formula1>$O$16:$O$44</formula1>
    </dataValidation>
  </dataValidations>
  <pageMargins left="0" right="0" top="0" bottom="0" header="0.3" footer="0.3"/>
  <pageSetup scale="34" fitToHeight="0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1:E33"/>
  <sheetViews>
    <sheetView workbookViewId="0">
      <selection activeCell="B1" sqref="B1:E1"/>
    </sheetView>
  </sheetViews>
  <sheetFormatPr defaultRowHeight="14.45"/>
  <cols>
    <col min="1" max="1" width="4.140625" customWidth="1"/>
    <col min="2" max="5" width="38.85546875" customWidth="1"/>
  </cols>
  <sheetData>
    <row r="1" spans="2:5" ht="89.45" customHeight="1" thickBot="1">
      <c r="B1" s="240" t="s">
        <v>52</v>
      </c>
      <c r="C1" s="240"/>
      <c r="D1" s="240"/>
      <c r="E1" s="240"/>
    </row>
    <row r="2" spans="2:5" ht="18.95" thickBot="1">
      <c r="B2" s="9" t="s">
        <v>53</v>
      </c>
      <c r="C2" s="8"/>
    </row>
    <row r="3" spans="2:5" ht="15.6">
      <c r="B3" s="15" t="s">
        <v>54</v>
      </c>
      <c r="C3" s="16" t="s">
        <v>55</v>
      </c>
      <c r="D3" s="16" t="s">
        <v>56</v>
      </c>
      <c r="E3" s="16" t="s">
        <v>57</v>
      </c>
    </row>
    <row r="4" spans="2:5">
      <c r="B4" s="17"/>
      <c r="C4" s="140"/>
      <c r="D4" s="141"/>
      <c r="E4" s="17"/>
    </row>
    <row r="5" spans="2:5">
      <c r="B5" s="17"/>
      <c r="C5" s="140"/>
      <c r="D5" s="141"/>
      <c r="E5" s="17"/>
    </row>
    <row r="6" spans="2:5">
      <c r="B6" s="17"/>
      <c r="C6" s="140"/>
      <c r="D6" s="141"/>
      <c r="E6" s="17"/>
    </row>
    <row r="7" spans="2:5">
      <c r="B7" s="17"/>
      <c r="C7" s="140"/>
      <c r="D7" s="141"/>
      <c r="E7" s="17"/>
    </row>
    <row r="8" spans="2:5">
      <c r="B8" s="17"/>
      <c r="C8" s="140"/>
      <c r="D8" s="141"/>
      <c r="E8" s="17"/>
    </row>
    <row r="9" spans="2:5">
      <c r="B9" s="17"/>
      <c r="C9" s="140"/>
      <c r="D9" s="141"/>
      <c r="E9" s="17"/>
    </row>
    <row r="10" spans="2:5">
      <c r="B10" s="17"/>
      <c r="C10" s="17"/>
      <c r="D10" s="17"/>
      <c r="E10" s="17"/>
    </row>
    <row r="11" spans="2:5">
      <c r="B11" s="17"/>
      <c r="C11" s="17"/>
      <c r="D11" s="17"/>
      <c r="E11" s="17"/>
    </row>
    <row r="12" spans="2:5">
      <c r="B12" s="17"/>
      <c r="C12" s="17"/>
      <c r="D12" s="17"/>
      <c r="E12" s="17"/>
    </row>
    <row r="13" spans="2:5">
      <c r="B13" s="17"/>
      <c r="C13" s="17"/>
      <c r="D13" s="17"/>
      <c r="E13" s="17"/>
    </row>
    <row r="14" spans="2:5">
      <c r="B14" s="17"/>
      <c r="C14" s="17"/>
      <c r="D14" s="17"/>
      <c r="E14" s="17"/>
    </row>
    <row r="15" spans="2:5">
      <c r="B15" s="17"/>
      <c r="C15" s="17"/>
      <c r="D15" s="17"/>
      <c r="E15" s="17"/>
    </row>
    <row r="16" spans="2:5">
      <c r="B16" s="17"/>
      <c r="C16" s="17"/>
      <c r="D16" s="17"/>
      <c r="E16" s="17"/>
    </row>
    <row r="17" spans="2:5">
      <c r="B17" s="17"/>
      <c r="C17" s="17"/>
      <c r="D17" s="17"/>
      <c r="E17" s="17"/>
    </row>
    <row r="18" spans="2:5">
      <c r="B18" s="17"/>
      <c r="C18" s="17"/>
      <c r="D18" s="17"/>
      <c r="E18" s="17"/>
    </row>
    <row r="19" spans="2:5">
      <c r="B19" s="17"/>
      <c r="C19" s="17"/>
      <c r="D19" s="17"/>
      <c r="E19" s="17"/>
    </row>
    <row r="20" spans="2:5">
      <c r="B20" s="17"/>
      <c r="C20" s="17"/>
      <c r="D20" s="17"/>
      <c r="E20" s="17"/>
    </row>
    <row r="21" spans="2:5">
      <c r="B21" s="17"/>
      <c r="C21" s="17"/>
      <c r="D21" s="17"/>
      <c r="E21" s="17"/>
    </row>
    <row r="22" spans="2:5">
      <c r="B22" s="17"/>
      <c r="C22" s="17"/>
      <c r="D22" s="17"/>
      <c r="E22" s="17"/>
    </row>
    <row r="23" spans="2:5">
      <c r="B23" s="17"/>
      <c r="C23" s="17"/>
      <c r="D23" s="17"/>
      <c r="E23" s="17"/>
    </row>
    <row r="24" spans="2:5">
      <c r="B24" s="17"/>
      <c r="C24" s="17"/>
      <c r="D24" s="17"/>
      <c r="E24" s="17"/>
    </row>
    <row r="25" spans="2:5">
      <c r="B25" s="17"/>
      <c r="C25" s="17"/>
      <c r="D25" s="17"/>
      <c r="E25" s="17"/>
    </row>
    <row r="26" spans="2:5">
      <c r="B26" s="17"/>
      <c r="C26" s="17"/>
      <c r="D26" s="17"/>
      <c r="E26" s="17"/>
    </row>
    <row r="27" spans="2:5">
      <c r="B27" s="17"/>
      <c r="C27" s="17"/>
      <c r="D27" s="17"/>
      <c r="E27" s="17"/>
    </row>
    <row r="28" spans="2:5">
      <c r="B28" s="17"/>
      <c r="C28" s="17"/>
      <c r="D28" s="17"/>
      <c r="E28" s="17"/>
    </row>
    <row r="29" spans="2:5">
      <c r="B29" s="17"/>
      <c r="C29" s="17"/>
      <c r="D29" s="17"/>
      <c r="E29" s="17"/>
    </row>
    <row r="30" spans="2:5">
      <c r="B30" s="17"/>
      <c r="C30" s="17"/>
      <c r="D30" s="17"/>
      <c r="E30" s="17"/>
    </row>
    <row r="31" spans="2:5">
      <c r="B31" s="17"/>
      <c r="C31" s="17"/>
      <c r="D31" s="17"/>
      <c r="E31" s="17"/>
    </row>
    <row r="32" spans="2:5">
      <c r="B32" s="17"/>
      <c r="C32" s="17"/>
      <c r="D32" s="17"/>
      <c r="E32" s="17"/>
    </row>
    <row r="33" spans="2:5">
      <c r="B33" s="17"/>
      <c r="C33" s="17"/>
      <c r="D33" s="17"/>
      <c r="E33" s="17"/>
    </row>
  </sheetData>
  <mergeCells count="1">
    <mergeCell ref="B1:E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AF22"/>
  <sheetViews>
    <sheetView workbookViewId="0">
      <selection activeCell="G14" sqref="G14"/>
    </sheetView>
  </sheetViews>
  <sheetFormatPr defaultRowHeight="14.45"/>
  <cols>
    <col min="1" max="1" width="44.140625" customWidth="1"/>
    <col min="2" max="2" width="11.7109375" customWidth="1"/>
    <col min="3" max="3" width="12.85546875" customWidth="1"/>
  </cols>
  <sheetData>
    <row r="1" spans="1:32">
      <c r="A1" s="4"/>
      <c r="B1" s="231"/>
      <c r="C1" s="5"/>
    </row>
    <row r="2" spans="1:32">
      <c r="A2" s="6"/>
      <c r="B2" s="1"/>
      <c r="C2" s="7"/>
    </row>
    <row r="3" spans="1:32">
      <c r="A3" s="6"/>
      <c r="B3" s="1"/>
      <c r="C3" s="7"/>
    </row>
    <row r="4" spans="1:32">
      <c r="A4" s="6"/>
      <c r="B4" s="1"/>
      <c r="C4" s="7"/>
    </row>
    <row r="5" spans="1:32">
      <c r="A5" s="6"/>
      <c r="B5" s="1"/>
      <c r="C5" s="7"/>
    </row>
    <row r="6" spans="1:32" ht="18.600000000000001">
      <c r="A6" s="241" t="s">
        <v>58</v>
      </c>
      <c r="B6" s="242"/>
      <c r="C6" s="243"/>
    </row>
    <row r="7" spans="1:32" ht="18.600000000000001">
      <c r="A7" s="244" t="s">
        <v>59</v>
      </c>
      <c r="B7" s="245"/>
      <c r="C7" s="246"/>
    </row>
    <row r="8" spans="1:32" ht="18.600000000000001">
      <c r="A8" s="232"/>
      <c r="B8" s="233" t="s">
        <v>60</v>
      </c>
      <c r="C8" s="234" t="s">
        <v>61</v>
      </c>
    </row>
    <row r="9" spans="1:32" s="1" customFormat="1">
      <c r="A9" s="235" t="s">
        <v>62</v>
      </c>
      <c r="B9" s="3"/>
      <c r="C9" s="236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>
      <c r="A10" s="235" t="s">
        <v>63</v>
      </c>
      <c r="B10" s="3"/>
      <c r="C10" s="236"/>
    </row>
    <row r="11" spans="1:32" ht="18.600000000000001">
      <c r="A11" s="244" t="s">
        <v>64</v>
      </c>
      <c r="B11" s="245"/>
      <c r="C11" s="246"/>
    </row>
    <row r="12" spans="1:32">
      <c r="A12" s="235" t="s">
        <v>65</v>
      </c>
      <c r="B12" s="3" t="s">
        <v>66</v>
      </c>
      <c r="C12" s="236" t="s">
        <v>66</v>
      </c>
    </row>
    <row r="13" spans="1:32">
      <c r="A13" s="235" t="s">
        <v>67</v>
      </c>
      <c r="B13" s="3" t="s">
        <v>66</v>
      </c>
      <c r="C13" s="236" t="s">
        <v>66</v>
      </c>
    </row>
    <row r="14" spans="1:32" ht="18.600000000000001">
      <c r="A14" s="244" t="s">
        <v>68</v>
      </c>
      <c r="B14" s="245"/>
      <c r="C14" s="246"/>
    </row>
    <row r="15" spans="1:32">
      <c r="A15" s="235" t="s">
        <v>69</v>
      </c>
      <c r="B15" s="3"/>
      <c r="C15" s="236"/>
    </row>
    <row r="16" spans="1:32">
      <c r="A16" s="235" t="s">
        <v>70</v>
      </c>
      <c r="B16" s="3"/>
      <c r="C16" s="236"/>
    </row>
    <row r="17" spans="1:3">
      <c r="A17" s="235" t="s">
        <v>71</v>
      </c>
      <c r="B17" s="3"/>
      <c r="C17" s="236"/>
    </row>
    <row r="18" spans="1:3">
      <c r="A18" s="235" t="s">
        <v>72</v>
      </c>
      <c r="B18" s="3"/>
      <c r="C18" s="236"/>
    </row>
    <row r="19" spans="1:3">
      <c r="A19" s="235" t="s">
        <v>73</v>
      </c>
      <c r="B19" s="3"/>
      <c r="C19" s="236"/>
    </row>
    <row r="20" spans="1:3">
      <c r="A20" s="235" t="s">
        <v>74</v>
      </c>
      <c r="B20" s="3"/>
      <c r="C20" s="236"/>
    </row>
    <row r="21" spans="1:3">
      <c r="A21" s="235" t="s">
        <v>75</v>
      </c>
      <c r="B21" s="3"/>
      <c r="C21" s="236"/>
    </row>
    <row r="22" spans="1:3" ht="15" thickBot="1">
      <c r="A22" s="237" t="s">
        <v>76</v>
      </c>
      <c r="B22" s="238"/>
      <c r="C22" s="239"/>
    </row>
  </sheetData>
  <mergeCells count="4">
    <mergeCell ref="A6:C6"/>
    <mergeCell ref="A7:C7"/>
    <mergeCell ref="A11:C11"/>
    <mergeCell ref="A14:C1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C857-649F-43F9-8C07-14E7C1E6A49D}">
  <sheetPr>
    <pageSetUpPr fitToPage="1"/>
  </sheetPr>
  <dimension ref="A1:R179"/>
  <sheetViews>
    <sheetView topLeftCell="B1" zoomScale="75" zoomScaleNormal="75" zoomScaleSheetLayoutView="100" workbookViewId="0">
      <pane ySplit="4" topLeftCell="B57" activePane="bottomLeft" state="frozen"/>
      <selection pane="bottomLeft" activeCell="B19" sqref="B19"/>
    </sheetView>
  </sheetViews>
  <sheetFormatPr defaultRowHeight="14.45"/>
  <cols>
    <col min="1" max="1" width="3.5703125" customWidth="1"/>
    <col min="2" max="2" width="55.42578125" bestFit="1" customWidth="1"/>
    <col min="3" max="3" width="21.42578125" customWidth="1"/>
    <col min="4" max="4" width="14.85546875" customWidth="1"/>
    <col min="5" max="5" width="14.85546875" style="145" customWidth="1"/>
    <col min="6" max="6" width="15.28515625" customWidth="1"/>
    <col min="7" max="7" width="20.42578125" customWidth="1"/>
    <col min="8" max="8" width="15.28515625" customWidth="1"/>
    <col min="9" max="9" width="20.42578125" customWidth="1"/>
    <col min="10" max="10" width="15.28515625" customWidth="1"/>
    <col min="11" max="11" width="20.42578125" customWidth="1"/>
    <col min="12" max="12" width="15.28515625" customWidth="1"/>
    <col min="13" max="13" width="20.7109375" customWidth="1"/>
    <col min="14" max="15" width="14.7109375" style="144" customWidth="1"/>
    <col min="16" max="16" width="15.28515625" style="144" customWidth="1"/>
    <col min="17" max="17" width="18.5703125" style="144" customWidth="1"/>
    <col min="18" max="18" width="17.7109375" customWidth="1"/>
  </cols>
  <sheetData>
    <row r="1" spans="1:18" ht="54.75" customHeight="1">
      <c r="B1" s="271" t="s">
        <v>77</v>
      </c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3"/>
    </row>
    <row r="2" spans="1:18" ht="15" customHeight="1">
      <c r="B2" s="276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8"/>
      <c r="P2" s="178" t="s">
        <v>78</v>
      </c>
      <c r="Q2" s="177" t="s">
        <v>79</v>
      </c>
      <c r="R2" s="274"/>
    </row>
    <row r="3" spans="1:18" ht="15" customHeight="1">
      <c r="B3" s="279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176">
        <v>0</v>
      </c>
      <c r="Q3" s="175">
        <v>0</v>
      </c>
      <c r="R3" s="275"/>
    </row>
    <row r="4" spans="1:18" s="37" customFormat="1" ht="15" customHeight="1">
      <c r="B4" s="121" t="s">
        <v>80</v>
      </c>
      <c r="C4" s="86" t="s">
        <v>81</v>
      </c>
      <c r="D4" s="89" t="s">
        <v>82</v>
      </c>
      <c r="E4" s="90" t="s">
        <v>83</v>
      </c>
      <c r="F4" s="87" t="s">
        <v>84</v>
      </c>
      <c r="G4" s="87" t="s">
        <v>85</v>
      </c>
      <c r="H4" s="87" t="s">
        <v>86</v>
      </c>
      <c r="I4" s="87" t="s">
        <v>87</v>
      </c>
      <c r="J4" s="87" t="s">
        <v>88</v>
      </c>
      <c r="K4" s="88" t="s">
        <v>89</v>
      </c>
      <c r="L4" s="87" t="s">
        <v>90</v>
      </c>
      <c r="M4" s="88" t="s">
        <v>91</v>
      </c>
      <c r="N4" s="112" t="s">
        <v>92</v>
      </c>
      <c r="O4" s="116" t="s">
        <v>93</v>
      </c>
      <c r="P4" s="117" t="s">
        <v>94</v>
      </c>
      <c r="Q4" s="118" t="s">
        <v>95</v>
      </c>
      <c r="R4" s="122" t="s">
        <v>96</v>
      </c>
    </row>
    <row r="5" spans="1:18" ht="15" customHeight="1">
      <c r="B5" s="285" t="s">
        <v>97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7"/>
    </row>
    <row r="6" spans="1:18" ht="15" customHeight="1">
      <c r="B6" s="123" t="s">
        <v>98</v>
      </c>
      <c r="C6" s="128"/>
      <c r="D6" s="131"/>
      <c r="E6" s="283"/>
      <c r="F6" s="81"/>
      <c r="G6" s="69"/>
      <c r="H6" s="59"/>
      <c r="I6" s="69"/>
      <c r="J6" s="59"/>
      <c r="K6" s="83"/>
      <c r="L6" s="81"/>
      <c r="M6" s="98"/>
      <c r="N6" s="263"/>
      <c r="O6" s="114"/>
      <c r="P6" s="296"/>
      <c r="Q6" s="296"/>
      <c r="R6" s="297"/>
    </row>
    <row r="7" spans="1:18" ht="15" customHeight="1">
      <c r="B7" s="124" t="s">
        <v>99</v>
      </c>
      <c r="C7" s="129"/>
      <c r="D7" s="132"/>
      <c r="E7" s="284"/>
      <c r="F7" s="82"/>
      <c r="G7" s="70"/>
      <c r="H7" s="60"/>
      <c r="I7" s="70"/>
      <c r="J7" s="60"/>
      <c r="K7" s="84"/>
      <c r="L7" s="82"/>
      <c r="M7" s="99"/>
      <c r="N7" s="282"/>
      <c r="O7" s="115"/>
      <c r="P7" s="143"/>
      <c r="Q7" s="143"/>
      <c r="R7" s="125"/>
    </row>
    <row r="8" spans="1:18" ht="15.75" customHeight="1">
      <c r="B8" s="126" t="s">
        <v>100</v>
      </c>
      <c r="C8" s="130">
        <f>SUM(C6)</f>
        <v>0</v>
      </c>
      <c r="D8" s="92">
        <f>SUM(D6:D7)</f>
        <v>0</v>
      </c>
      <c r="E8" s="133">
        <f>IF(C8,D8/C8,0)</f>
        <v>0</v>
      </c>
      <c r="F8" s="55">
        <f>SUM(F6)</f>
        <v>0</v>
      </c>
      <c r="G8" s="57"/>
      <c r="H8" s="56">
        <f>SUM(H6)</f>
        <v>0</v>
      </c>
      <c r="I8" s="57"/>
      <c r="J8" s="56">
        <f>SUM(J6)</f>
        <v>0</v>
      </c>
      <c r="K8" s="57"/>
      <c r="L8" s="55">
        <f>SUM(L6)</f>
        <v>0</v>
      </c>
      <c r="M8" s="100"/>
      <c r="N8" s="113">
        <f>IF(C8,(F8+H8+J8+L8)/C8,0)</f>
        <v>0</v>
      </c>
      <c r="O8" s="135">
        <f>SUM(N8,E8)</f>
        <v>0</v>
      </c>
      <c r="P8" s="119">
        <f>IF($P$3,C8/$P$3,0)</f>
        <v>0</v>
      </c>
      <c r="Q8" s="120">
        <f>IF($Q$3,C8/$Q$3,0)</f>
        <v>0</v>
      </c>
      <c r="R8" s="127">
        <f>SUM(D8,F8,H8,J8,L8)</f>
        <v>0</v>
      </c>
    </row>
    <row r="9" spans="1:18" ht="15.75" customHeight="1">
      <c r="B9" s="250" t="s">
        <v>101</v>
      </c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2"/>
    </row>
    <row r="10" spans="1:18" ht="15.75" customHeight="1">
      <c r="B10" s="250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2"/>
    </row>
    <row r="11" spans="1:18" ht="15.75" customHeight="1">
      <c r="B11" s="174" t="s">
        <v>81</v>
      </c>
      <c r="C11" s="173"/>
      <c r="D11" s="172" t="s">
        <v>102</v>
      </c>
      <c r="E11" s="171"/>
      <c r="F11" s="168"/>
      <c r="G11" s="169"/>
      <c r="H11" s="170"/>
      <c r="I11" s="169"/>
      <c r="J11" s="170"/>
      <c r="K11" s="169"/>
      <c r="L11" s="168"/>
      <c r="M11" s="167"/>
      <c r="N11" s="166"/>
      <c r="O11" s="115"/>
      <c r="P11" s="288"/>
      <c r="Q11" s="288"/>
      <c r="R11" s="289"/>
    </row>
    <row r="12" spans="1:18" ht="15.75" customHeight="1">
      <c r="B12" s="38" t="s">
        <v>100</v>
      </c>
      <c r="C12" s="165">
        <f>SUM(C11)</f>
        <v>0</v>
      </c>
      <c r="D12" s="92">
        <f>SUM(D11)</f>
        <v>0</v>
      </c>
      <c r="E12" s="133">
        <f>IF(C12,D12/C12,0)</f>
        <v>0</v>
      </c>
      <c r="F12" s="163">
        <f>SUM(F11)</f>
        <v>0</v>
      </c>
      <c r="G12" s="164"/>
      <c r="H12" s="163">
        <f>SUM(H11)</f>
        <v>0</v>
      </c>
      <c r="I12" s="164"/>
      <c r="J12" s="163">
        <f>SUM(J11)</f>
        <v>0</v>
      </c>
      <c r="K12" s="164"/>
      <c r="L12" s="163">
        <f>SUM(L11)</f>
        <v>0</v>
      </c>
      <c r="M12" s="162"/>
      <c r="N12" s="113">
        <f>IF(C12,(F12+H12+J12+L12)/C12,0)</f>
        <v>0</v>
      </c>
      <c r="O12" s="135">
        <f>SUM(N12,E12)</f>
        <v>0</v>
      </c>
      <c r="P12" s="119">
        <f>IF($P$3,C12/$P$3,0)</f>
        <v>0</v>
      </c>
      <c r="Q12" s="120">
        <f>IF($Q$3,C12/$Q$3,0)</f>
        <v>0</v>
      </c>
      <c r="R12" s="161">
        <f>SUM(D12,F12,H12,J12,L12)</f>
        <v>0</v>
      </c>
    </row>
    <row r="13" spans="1:18" ht="15.75" customHeight="1">
      <c r="B13" s="247" t="s">
        <v>103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9"/>
    </row>
    <row r="14" spans="1:18" ht="15.75" customHeight="1">
      <c r="A14" s="160"/>
      <c r="B14" s="250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2"/>
    </row>
    <row r="15" spans="1:18" ht="15.75" customHeight="1">
      <c r="A15" s="157"/>
      <c r="B15" s="53" t="s">
        <v>104</v>
      </c>
      <c r="C15" s="40"/>
      <c r="D15" s="91"/>
      <c r="E15" s="267"/>
      <c r="F15" s="76"/>
      <c r="G15" s="71"/>
      <c r="H15" s="61"/>
      <c r="I15" s="71"/>
      <c r="J15" s="61"/>
      <c r="K15" s="71"/>
      <c r="L15" s="76"/>
      <c r="M15" s="101"/>
      <c r="N15" s="263"/>
      <c r="O15" s="114"/>
      <c r="P15" s="296"/>
      <c r="Q15" s="296"/>
      <c r="R15" s="297"/>
    </row>
    <row r="16" spans="1:18" ht="15.75" customHeight="1">
      <c r="A16" s="157"/>
      <c r="B16" s="159" t="s">
        <v>105</v>
      </c>
      <c r="C16" s="154"/>
      <c r="D16" s="153"/>
      <c r="E16" s="268"/>
      <c r="F16" s="151"/>
      <c r="G16" s="149"/>
      <c r="H16" s="152"/>
      <c r="I16" s="149"/>
      <c r="J16" s="152"/>
      <c r="K16" s="149"/>
      <c r="L16" s="151"/>
      <c r="M16" s="150"/>
      <c r="N16" s="264"/>
      <c r="O16" s="114"/>
      <c r="P16" s="296"/>
      <c r="Q16" s="296"/>
      <c r="R16" s="297"/>
    </row>
    <row r="17" spans="1:18" ht="15.75" customHeight="1">
      <c r="A17" s="157"/>
      <c r="B17" s="54" t="s">
        <v>106</v>
      </c>
      <c r="C17" s="41"/>
      <c r="D17" s="158"/>
      <c r="E17" s="269"/>
      <c r="F17" s="79"/>
      <c r="G17" s="72"/>
      <c r="H17" s="62"/>
      <c r="I17" s="72"/>
      <c r="J17" s="62"/>
      <c r="K17" s="72"/>
      <c r="L17" s="79"/>
      <c r="M17" s="102"/>
      <c r="N17" s="265"/>
      <c r="O17" s="115"/>
      <c r="P17" s="298"/>
      <c r="Q17" s="298"/>
      <c r="R17" s="299"/>
    </row>
    <row r="18" spans="1:18" ht="15.75" customHeight="1">
      <c r="A18" s="157"/>
      <c r="B18" s="38" t="s">
        <v>100</v>
      </c>
      <c r="C18" s="39">
        <f>SUM(C15:C17)</f>
        <v>0</v>
      </c>
      <c r="D18" s="92">
        <f>SUM(D15:D17)</f>
        <v>0</v>
      </c>
      <c r="E18" s="133">
        <f>IF(C18,D18/C18,0)</f>
        <v>0</v>
      </c>
      <c r="F18" s="156">
        <f>SUM(F15:F17)</f>
        <v>0</v>
      </c>
      <c r="G18" s="58"/>
      <c r="H18" s="156">
        <f>SUM(H15:H17)</f>
        <v>0</v>
      </c>
      <c r="I18" s="58"/>
      <c r="J18" s="156">
        <f>SUM(J15:J17)</f>
        <v>0</v>
      </c>
      <c r="K18" s="58"/>
      <c r="L18" s="156">
        <f>SUM(L15:L17)</f>
        <v>0</v>
      </c>
      <c r="M18" s="103"/>
      <c r="N18" s="113">
        <f>IF(C18,(F18+H18+J18+L18)/C18,0)</f>
        <v>0</v>
      </c>
      <c r="O18" s="135">
        <f>SUM(N18,E18)</f>
        <v>0</v>
      </c>
      <c r="P18" s="119">
        <f>IF($P$3,C18/$P$3,0)</f>
        <v>0</v>
      </c>
      <c r="Q18" s="120">
        <f>IF($Q$3,C18/$Q$3,0)</f>
        <v>0</v>
      </c>
      <c r="R18" s="155">
        <f>SUM(D18,F18,H18,J18,L18)</f>
        <v>0</v>
      </c>
    </row>
    <row r="19" spans="1:18" ht="15.75" customHeight="1">
      <c r="A19" s="139"/>
      <c r="B19" s="247" t="s">
        <v>107</v>
      </c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9"/>
    </row>
    <row r="20" spans="1:18" ht="15.75" customHeight="1">
      <c r="B20" s="250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251"/>
      <c r="R20" s="252"/>
    </row>
    <row r="21" spans="1:18" ht="15.6" customHeight="1">
      <c r="B21" s="53" t="s">
        <v>108</v>
      </c>
      <c r="C21" s="40"/>
      <c r="D21" s="91"/>
      <c r="E21" s="267"/>
      <c r="F21" s="76"/>
      <c r="G21" s="71"/>
      <c r="H21" s="61"/>
      <c r="I21" s="71"/>
      <c r="J21" s="61"/>
      <c r="K21" s="71"/>
      <c r="L21" s="76"/>
      <c r="M21" s="101"/>
      <c r="N21" s="263"/>
      <c r="O21" s="114"/>
      <c r="P21" s="256"/>
      <c r="Q21" s="256"/>
      <c r="R21" s="257"/>
    </row>
    <row r="22" spans="1:18" ht="15.75" customHeight="1">
      <c r="B22" s="54" t="s">
        <v>109</v>
      </c>
      <c r="C22" s="154"/>
      <c r="D22" s="153"/>
      <c r="E22" s="268"/>
      <c r="F22" s="151"/>
      <c r="G22" s="149"/>
      <c r="H22" s="152"/>
      <c r="I22" s="149"/>
      <c r="J22" s="152"/>
      <c r="K22" s="149"/>
      <c r="L22" s="151"/>
      <c r="M22" s="150"/>
      <c r="N22" s="264"/>
      <c r="O22" s="114"/>
      <c r="P22" s="256"/>
      <c r="Q22" s="256"/>
      <c r="R22" s="257"/>
    </row>
    <row r="23" spans="1:18" ht="15.75" customHeight="1">
      <c r="B23" s="54" t="s">
        <v>110</v>
      </c>
      <c r="C23" s="41" t="s">
        <v>102</v>
      </c>
      <c r="D23" s="93"/>
      <c r="E23" s="269"/>
      <c r="F23" s="79"/>
      <c r="G23" s="72"/>
      <c r="H23" s="62"/>
      <c r="I23" s="72"/>
      <c r="J23" s="62"/>
      <c r="K23" s="72"/>
      <c r="L23" s="79"/>
      <c r="M23" s="102"/>
      <c r="N23" s="265"/>
      <c r="O23" s="115"/>
      <c r="P23" s="258"/>
      <c r="Q23" s="258"/>
      <c r="R23" s="259"/>
    </row>
    <row r="24" spans="1:18" ht="15.75" customHeight="1">
      <c r="B24" s="38" t="s">
        <v>100</v>
      </c>
      <c r="C24" s="39">
        <f>SUM(C21:C23)</f>
        <v>0</v>
      </c>
      <c r="D24" s="94">
        <f>SUM(D21:D23)</f>
        <v>0</v>
      </c>
      <c r="E24" s="133">
        <f>IF(C24,D24/C24,0)</f>
        <v>0</v>
      </c>
      <c r="F24" s="63">
        <f>SUM(F21:F23)</f>
        <v>0</v>
      </c>
      <c r="G24" s="64"/>
      <c r="H24" s="63">
        <f>SUM(H21:H23)</f>
        <v>0</v>
      </c>
      <c r="I24" s="64"/>
      <c r="J24" s="63">
        <f>SUM(J21:J23)</f>
        <v>0</v>
      </c>
      <c r="K24" s="58"/>
      <c r="L24" s="63">
        <f>SUM(L21:L23)</f>
        <v>0</v>
      </c>
      <c r="M24" s="103"/>
      <c r="N24" s="113">
        <f>IF(C24,(F24+H24+J24+L24)/C24,0)</f>
        <v>0</v>
      </c>
      <c r="O24" s="135">
        <f>SUM(N24,E24)</f>
        <v>0</v>
      </c>
      <c r="P24" s="119">
        <f>IF($P$3,C24/$P$3,0)</f>
        <v>0</v>
      </c>
      <c r="Q24" s="120">
        <f>IF($Q$3,C24/$Q$3,0)</f>
        <v>0</v>
      </c>
      <c r="R24" s="65">
        <f>SUM(D24,F24,H24,J24,L24)</f>
        <v>0</v>
      </c>
    </row>
    <row r="25" spans="1:18" ht="15.75" customHeight="1">
      <c r="B25" s="247" t="s">
        <v>111</v>
      </c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9"/>
    </row>
    <row r="26" spans="1:18" ht="15.75" customHeight="1">
      <c r="B26" s="250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2"/>
    </row>
    <row r="27" spans="1:18" ht="16.350000000000001" customHeight="1">
      <c r="B27" s="53" t="s">
        <v>112</v>
      </c>
      <c r="C27" s="40"/>
      <c r="D27" s="91"/>
      <c r="E27" s="267"/>
      <c r="F27" s="76"/>
      <c r="G27" s="71"/>
      <c r="H27" s="61"/>
      <c r="I27" s="71"/>
      <c r="J27" s="61"/>
      <c r="K27" s="71"/>
      <c r="L27" s="76"/>
      <c r="M27" s="101"/>
      <c r="N27" s="263"/>
      <c r="O27" s="114"/>
      <c r="P27" s="256"/>
      <c r="Q27" s="256"/>
      <c r="R27" s="257"/>
    </row>
    <row r="28" spans="1:18" ht="15.6" customHeight="1">
      <c r="B28" s="47" t="s">
        <v>113</v>
      </c>
      <c r="C28" s="42"/>
      <c r="D28" s="95"/>
      <c r="E28" s="268"/>
      <c r="F28" s="77"/>
      <c r="G28" s="73"/>
      <c r="H28" s="66"/>
      <c r="I28" s="73"/>
      <c r="J28" s="66"/>
      <c r="K28" s="73"/>
      <c r="L28" s="77"/>
      <c r="M28" s="104"/>
      <c r="N28" s="264"/>
      <c r="O28" s="114"/>
      <c r="P28" s="256"/>
      <c r="Q28" s="256"/>
      <c r="R28" s="257"/>
    </row>
    <row r="29" spans="1:18" ht="15.6" customHeight="1">
      <c r="B29" s="47" t="s">
        <v>114</v>
      </c>
      <c r="C29" s="42"/>
      <c r="D29" s="95"/>
      <c r="E29" s="268"/>
      <c r="F29" s="77"/>
      <c r="G29" s="73"/>
      <c r="H29" s="66"/>
      <c r="I29" s="73"/>
      <c r="J29" s="66"/>
      <c r="K29" s="73"/>
      <c r="L29" s="77"/>
      <c r="M29" s="104"/>
      <c r="N29" s="264"/>
      <c r="O29" s="114"/>
      <c r="P29" s="256"/>
      <c r="Q29" s="256"/>
      <c r="R29" s="257"/>
    </row>
    <row r="30" spans="1:18" ht="15.75" customHeight="1">
      <c r="B30" s="54" t="s">
        <v>115</v>
      </c>
      <c r="C30" s="41"/>
      <c r="D30" s="93"/>
      <c r="E30" s="269"/>
      <c r="F30" s="79"/>
      <c r="G30" s="72"/>
      <c r="H30" s="62"/>
      <c r="I30" s="72"/>
      <c r="J30" s="62"/>
      <c r="K30" s="72"/>
      <c r="L30" s="79"/>
      <c r="M30" s="102"/>
      <c r="N30" s="265"/>
      <c r="O30" s="115"/>
      <c r="P30" s="258"/>
      <c r="Q30" s="258"/>
      <c r="R30" s="259"/>
    </row>
    <row r="31" spans="1:18" ht="15.75" customHeight="1">
      <c r="B31" s="38" t="s">
        <v>100</v>
      </c>
      <c r="C31" s="39">
        <f>SUM(C27:C30)</f>
        <v>0</v>
      </c>
      <c r="D31" s="94">
        <f>SUM(D27:D30)</f>
        <v>0</v>
      </c>
      <c r="E31" s="133">
        <f>IF(C31,D31/C31,0)</f>
        <v>0</v>
      </c>
      <c r="F31" s="63">
        <f>SUM(F27:F30)</f>
        <v>0</v>
      </c>
      <c r="G31" s="64"/>
      <c r="H31" s="63">
        <f>SUM(H27:H30)</f>
        <v>0</v>
      </c>
      <c r="I31" s="64"/>
      <c r="J31" s="63">
        <f>SUM(J27:J30)</f>
        <v>0</v>
      </c>
      <c r="K31" s="58"/>
      <c r="L31" s="63">
        <f>SUM(L27:L30)</f>
        <v>0</v>
      </c>
      <c r="M31" s="103"/>
      <c r="N31" s="113">
        <f>IF(C31,(F31+H31+J31+L31)/C31,0)</f>
        <v>0</v>
      </c>
      <c r="O31" s="135">
        <f>SUM(N31,E31)</f>
        <v>0</v>
      </c>
      <c r="P31" s="119">
        <f>IF($P$3,C31/$P$3,0)</f>
        <v>0</v>
      </c>
      <c r="Q31" s="120">
        <f>IF($Q$3,C31/$Q$3,0)</f>
        <v>0</v>
      </c>
      <c r="R31" s="65">
        <f>SUM(D31,F31,H31,J31,L31)</f>
        <v>0</v>
      </c>
    </row>
    <row r="32" spans="1:18" ht="15.75" customHeight="1">
      <c r="B32" s="247" t="s">
        <v>116</v>
      </c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9"/>
    </row>
    <row r="33" spans="2:18" ht="15" customHeight="1">
      <c r="B33" s="250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2"/>
    </row>
    <row r="34" spans="2:18" ht="15.6" customHeight="1">
      <c r="B34" s="53" t="s">
        <v>117</v>
      </c>
      <c r="C34" s="40"/>
      <c r="D34" s="91"/>
      <c r="E34" s="267"/>
      <c r="F34" s="76"/>
      <c r="G34" s="71"/>
      <c r="H34" s="61"/>
      <c r="I34" s="71"/>
      <c r="J34" s="61"/>
      <c r="K34" s="71"/>
      <c r="L34" s="76"/>
      <c r="M34" s="101"/>
      <c r="N34" s="263"/>
      <c r="O34" s="114"/>
      <c r="P34" s="256"/>
      <c r="Q34" s="256"/>
      <c r="R34" s="257"/>
    </row>
    <row r="35" spans="2:18" ht="15.75" customHeight="1">
      <c r="B35" s="47" t="s">
        <v>118</v>
      </c>
      <c r="C35" s="42"/>
      <c r="D35" s="95"/>
      <c r="E35" s="268"/>
      <c r="F35" s="77"/>
      <c r="G35" s="73"/>
      <c r="H35" s="66"/>
      <c r="I35" s="73"/>
      <c r="J35" s="66"/>
      <c r="K35" s="149"/>
      <c r="L35" s="77"/>
      <c r="M35" s="104"/>
      <c r="N35" s="264"/>
      <c r="O35" s="114"/>
      <c r="P35" s="256"/>
      <c r="Q35" s="256"/>
      <c r="R35" s="257"/>
    </row>
    <row r="36" spans="2:18" ht="15.6" customHeight="1">
      <c r="B36" s="47" t="s">
        <v>119</v>
      </c>
      <c r="C36" s="42"/>
      <c r="D36" s="95"/>
      <c r="E36" s="268"/>
      <c r="F36" s="77"/>
      <c r="G36" s="73"/>
      <c r="H36" s="66"/>
      <c r="I36" s="73"/>
      <c r="J36" s="66"/>
      <c r="K36" s="73"/>
      <c r="L36" s="77"/>
      <c r="M36" s="104"/>
      <c r="N36" s="264"/>
      <c r="O36" s="114"/>
      <c r="P36" s="256"/>
      <c r="Q36" s="256"/>
      <c r="R36" s="257"/>
    </row>
    <row r="37" spans="2:18" ht="15.75" customHeight="1">
      <c r="B37" s="47" t="s">
        <v>112</v>
      </c>
      <c r="C37" s="43"/>
      <c r="D37" s="96"/>
      <c r="E37" s="268"/>
      <c r="F37" s="78"/>
      <c r="G37" s="74"/>
      <c r="H37" s="67"/>
      <c r="I37" s="74"/>
      <c r="J37" s="67"/>
      <c r="K37" s="73"/>
      <c r="L37" s="78"/>
      <c r="M37" s="105"/>
      <c r="N37" s="264"/>
      <c r="O37" s="114"/>
      <c r="P37" s="256"/>
      <c r="Q37" s="256"/>
      <c r="R37" s="257"/>
    </row>
    <row r="38" spans="2:18" ht="15.75" customHeight="1">
      <c r="B38" s="47" t="s">
        <v>120</v>
      </c>
      <c r="C38" s="43"/>
      <c r="D38" s="96"/>
      <c r="E38" s="268"/>
      <c r="F38" s="78"/>
      <c r="G38" s="74"/>
      <c r="H38" s="67"/>
      <c r="I38" s="74"/>
      <c r="J38" s="67"/>
      <c r="K38" s="73"/>
      <c r="L38" s="78"/>
      <c r="M38" s="105"/>
      <c r="N38" s="264"/>
      <c r="O38" s="114"/>
      <c r="P38" s="256"/>
      <c r="Q38" s="256"/>
      <c r="R38" s="257"/>
    </row>
    <row r="39" spans="2:18" ht="15.6" customHeight="1">
      <c r="B39" s="44" t="s">
        <v>115</v>
      </c>
      <c r="C39" s="43"/>
      <c r="D39" s="96"/>
      <c r="E39" s="268"/>
      <c r="F39" s="78"/>
      <c r="G39" s="74"/>
      <c r="H39" s="67"/>
      <c r="I39" s="74"/>
      <c r="J39" s="67"/>
      <c r="K39" s="73"/>
      <c r="L39" s="67"/>
      <c r="M39" s="106"/>
      <c r="N39" s="264"/>
      <c r="O39" s="114"/>
      <c r="P39" s="256"/>
      <c r="Q39" s="256"/>
      <c r="R39" s="257"/>
    </row>
    <row r="40" spans="2:18" ht="15.75" customHeight="1">
      <c r="B40" s="50" t="s">
        <v>51</v>
      </c>
      <c r="C40" s="41"/>
      <c r="D40" s="93"/>
      <c r="E40" s="269"/>
      <c r="F40" s="79"/>
      <c r="G40" s="72"/>
      <c r="H40" s="62"/>
      <c r="I40" s="72"/>
      <c r="J40" s="62"/>
      <c r="K40" s="72"/>
      <c r="L40" s="62"/>
      <c r="M40" s="107"/>
      <c r="N40" s="265"/>
      <c r="O40" s="115"/>
      <c r="P40" s="258"/>
      <c r="Q40" s="258"/>
      <c r="R40" s="259"/>
    </row>
    <row r="41" spans="2:18" ht="15.75" customHeight="1">
      <c r="B41" s="38" t="s">
        <v>100</v>
      </c>
      <c r="C41" s="39">
        <f>SUM(C34:C40)</f>
        <v>0</v>
      </c>
      <c r="D41" s="94">
        <f>SUM(D34:D40)</f>
        <v>0</v>
      </c>
      <c r="E41" s="133">
        <f>IF(C41,D41/C41,0)</f>
        <v>0</v>
      </c>
      <c r="F41" s="63">
        <f>SUM(F34:F40)</f>
        <v>0</v>
      </c>
      <c r="G41" s="64"/>
      <c r="H41" s="63">
        <f>SUM(H34:H40)</f>
        <v>0</v>
      </c>
      <c r="I41" s="64"/>
      <c r="J41" s="63">
        <f>SUM(J34:J40)</f>
        <v>0</v>
      </c>
      <c r="K41" s="80"/>
      <c r="L41" s="63">
        <f>SUM(L34:L40)</f>
        <v>0</v>
      </c>
      <c r="M41" s="103"/>
      <c r="N41" s="113">
        <f>IF(C41,(F41+H41+J41+L41)/C41,0)</f>
        <v>0</v>
      </c>
      <c r="O41" s="135">
        <f>SUM(N41,E41)</f>
        <v>0</v>
      </c>
      <c r="P41" s="119">
        <f>IF($P$3,C41/$P$3,0)</f>
        <v>0</v>
      </c>
      <c r="Q41" s="120">
        <f>IF($Q$3,C41/$Q$3,0)</f>
        <v>0</v>
      </c>
      <c r="R41" s="65">
        <f>SUM(D41,F41,H41,J41,L41)</f>
        <v>0</v>
      </c>
    </row>
    <row r="42" spans="2:18" ht="15.75" customHeight="1">
      <c r="B42" s="247" t="s">
        <v>121</v>
      </c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9"/>
    </row>
    <row r="43" spans="2:18" ht="15.75" customHeight="1">
      <c r="B43" s="250"/>
      <c r="C43" s="251"/>
      <c r="D43" s="251"/>
      <c r="E43" s="251"/>
      <c r="F43" s="251"/>
      <c r="G43" s="251"/>
      <c r="H43" s="251"/>
      <c r="I43" s="251"/>
      <c r="J43" s="251"/>
      <c r="K43" s="251"/>
      <c r="L43" s="251"/>
      <c r="M43" s="251"/>
      <c r="N43" s="251"/>
      <c r="O43" s="251"/>
      <c r="P43" s="251"/>
      <c r="Q43" s="251"/>
      <c r="R43" s="252"/>
    </row>
    <row r="44" spans="2:18" ht="15.75" customHeight="1">
      <c r="B44" s="53" t="s">
        <v>112</v>
      </c>
      <c r="C44" s="40"/>
      <c r="D44" s="91"/>
      <c r="E44" s="267"/>
      <c r="F44" s="76"/>
      <c r="G44" s="71"/>
      <c r="H44" s="61"/>
      <c r="I44" s="71"/>
      <c r="J44" s="61"/>
      <c r="K44" s="71"/>
      <c r="L44" s="61"/>
      <c r="M44" s="108"/>
      <c r="N44" s="263"/>
      <c r="O44" s="114"/>
      <c r="P44" s="256"/>
      <c r="Q44" s="256"/>
      <c r="R44" s="257"/>
    </row>
    <row r="45" spans="2:18" ht="15.6" customHeight="1">
      <c r="B45" s="47" t="s">
        <v>122</v>
      </c>
      <c r="C45" s="42"/>
      <c r="D45" s="95"/>
      <c r="E45" s="268"/>
      <c r="F45" s="77"/>
      <c r="G45" s="73"/>
      <c r="H45" s="66"/>
      <c r="I45" s="73"/>
      <c r="J45" s="66"/>
      <c r="K45" s="73"/>
      <c r="L45" s="66"/>
      <c r="M45" s="109"/>
      <c r="N45" s="264"/>
      <c r="O45" s="114"/>
      <c r="P45" s="256"/>
      <c r="Q45" s="256"/>
      <c r="R45" s="257"/>
    </row>
    <row r="46" spans="2:18" ht="15.75" customHeight="1">
      <c r="B46" s="54" t="s">
        <v>115</v>
      </c>
      <c r="C46" s="41"/>
      <c r="D46" s="93"/>
      <c r="E46" s="269"/>
      <c r="F46" s="79"/>
      <c r="G46" s="72"/>
      <c r="H46" s="62"/>
      <c r="I46" s="72"/>
      <c r="J46" s="62"/>
      <c r="K46" s="72"/>
      <c r="L46" s="62"/>
      <c r="M46" s="107"/>
      <c r="N46" s="265"/>
      <c r="O46" s="115"/>
      <c r="P46" s="258"/>
      <c r="Q46" s="258"/>
      <c r="R46" s="259"/>
    </row>
    <row r="47" spans="2:18" ht="15.75" customHeight="1">
      <c r="B47" s="38" t="s">
        <v>100</v>
      </c>
      <c r="C47" s="39">
        <f>SUM(C44:C46)</f>
        <v>0</v>
      </c>
      <c r="D47" s="94">
        <f>SUM(D44:D46)</f>
        <v>0</v>
      </c>
      <c r="E47" s="133">
        <f>IF(C47,D47/C47,0)</f>
        <v>0</v>
      </c>
      <c r="F47" s="63">
        <f>SUM(F44:F46)</f>
        <v>0</v>
      </c>
      <c r="G47" s="64"/>
      <c r="H47" s="63">
        <f>SUM(H44:H46)</f>
        <v>0</v>
      </c>
      <c r="I47" s="64"/>
      <c r="J47" s="63">
        <f>SUM(J44:J46)</f>
        <v>0</v>
      </c>
      <c r="K47" s="80"/>
      <c r="L47" s="63">
        <f>SUM(L44:L46)</f>
        <v>0</v>
      </c>
      <c r="M47" s="103"/>
      <c r="N47" s="113">
        <f>IF(C47,(F47+H47+J47+L47)/C47,0)</f>
        <v>0</v>
      </c>
      <c r="O47" s="135">
        <f>SUM(N47,E47)</f>
        <v>0</v>
      </c>
      <c r="P47" s="119">
        <f>IF($P$3,C47/$P$3,0)</f>
        <v>0</v>
      </c>
      <c r="Q47" s="120">
        <f>IF($Q$3,C47/$Q$3,0)</f>
        <v>0</v>
      </c>
      <c r="R47" s="65">
        <f>SUM(D47,F47,H47,J47,L47)</f>
        <v>0</v>
      </c>
    </row>
    <row r="48" spans="2:18" ht="15.75" customHeight="1">
      <c r="B48" s="247" t="s">
        <v>123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9"/>
    </row>
    <row r="49" spans="2:18" ht="15.75" customHeight="1">
      <c r="B49" s="250"/>
      <c r="C49" s="251"/>
      <c r="D49" s="251"/>
      <c r="E49" s="251"/>
      <c r="F49" s="251"/>
      <c r="G49" s="251"/>
      <c r="H49" s="251"/>
      <c r="I49" s="251"/>
      <c r="J49" s="251"/>
      <c r="K49" s="251"/>
      <c r="L49" s="251"/>
      <c r="M49" s="251"/>
      <c r="N49" s="251"/>
      <c r="O49" s="251"/>
      <c r="P49" s="251"/>
      <c r="Q49" s="251"/>
      <c r="R49" s="252"/>
    </row>
    <row r="50" spans="2:18" ht="15.75" customHeight="1">
      <c r="B50" s="46" t="s">
        <v>124</v>
      </c>
      <c r="C50" s="260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2"/>
      <c r="O50" s="85"/>
      <c r="P50" s="256"/>
      <c r="Q50" s="256"/>
      <c r="R50" s="257"/>
    </row>
    <row r="51" spans="2:18" ht="15.75" customHeight="1">
      <c r="B51" s="47" t="s">
        <v>125</v>
      </c>
      <c r="C51" s="40"/>
      <c r="D51" s="91"/>
      <c r="E51" s="267"/>
      <c r="F51" s="76"/>
      <c r="G51" s="71"/>
      <c r="H51" s="61"/>
      <c r="I51" s="71"/>
      <c r="J51" s="61"/>
      <c r="K51" s="71"/>
      <c r="L51" s="61"/>
      <c r="M51" s="108"/>
      <c r="N51" s="263"/>
      <c r="O51" s="114"/>
      <c r="P51" s="256"/>
      <c r="Q51" s="256"/>
      <c r="R51" s="257"/>
    </row>
    <row r="52" spans="2:18" ht="15.75" customHeight="1">
      <c r="B52" s="47" t="s">
        <v>126</v>
      </c>
      <c r="C52" s="42"/>
      <c r="D52" s="95"/>
      <c r="E52" s="268"/>
      <c r="F52" s="77"/>
      <c r="G52" s="73"/>
      <c r="H52" s="66"/>
      <c r="I52" s="73"/>
      <c r="J52" s="66"/>
      <c r="K52" s="73"/>
      <c r="L52" s="66"/>
      <c r="M52" s="109"/>
      <c r="N52" s="264"/>
      <c r="O52" s="114"/>
      <c r="P52" s="256"/>
      <c r="Q52" s="256"/>
      <c r="R52" s="257"/>
    </row>
    <row r="53" spans="2:18" ht="15.6" customHeight="1">
      <c r="B53" s="47" t="s">
        <v>127</v>
      </c>
      <c r="C53" s="43"/>
      <c r="D53" s="96"/>
      <c r="E53" s="268"/>
      <c r="F53" s="78"/>
      <c r="G53" s="74"/>
      <c r="H53" s="67"/>
      <c r="I53" s="74"/>
      <c r="J53" s="67"/>
      <c r="K53" s="73"/>
      <c r="L53" s="67"/>
      <c r="M53" s="106"/>
      <c r="N53" s="264"/>
      <c r="O53" s="114"/>
      <c r="P53" s="256"/>
      <c r="Q53" s="256"/>
      <c r="R53" s="257"/>
    </row>
    <row r="54" spans="2:18" ht="15.95" customHeight="1">
      <c r="B54" s="48" t="s">
        <v>128</v>
      </c>
      <c r="C54" s="45"/>
      <c r="D54" s="97"/>
      <c r="E54" s="270"/>
      <c r="F54" s="134"/>
      <c r="G54" s="75"/>
      <c r="H54" s="68"/>
      <c r="I54" s="75"/>
      <c r="J54" s="68"/>
      <c r="K54" s="75"/>
      <c r="L54" s="68"/>
      <c r="M54" s="110"/>
      <c r="N54" s="266"/>
      <c r="O54" s="114"/>
      <c r="P54" s="256"/>
      <c r="Q54" s="256"/>
      <c r="R54" s="257"/>
    </row>
    <row r="55" spans="2:18" ht="15.75" customHeight="1">
      <c r="B55" s="49" t="s">
        <v>129</v>
      </c>
      <c r="C55" s="260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262"/>
      <c r="O55" s="85"/>
      <c r="P55" s="256"/>
      <c r="Q55" s="256"/>
      <c r="R55" s="257"/>
    </row>
    <row r="56" spans="2:18" ht="15.75" customHeight="1">
      <c r="B56" s="47" t="s">
        <v>125</v>
      </c>
      <c r="C56" s="40"/>
      <c r="D56" s="91"/>
      <c r="E56" s="267"/>
      <c r="F56" s="76"/>
      <c r="G56" s="71"/>
      <c r="H56" s="61"/>
      <c r="I56" s="71"/>
      <c r="J56" s="61"/>
      <c r="K56" s="71"/>
      <c r="L56" s="76"/>
      <c r="M56" s="101"/>
      <c r="N56" s="263"/>
      <c r="O56" s="114"/>
      <c r="P56" s="256"/>
      <c r="Q56" s="256"/>
      <c r="R56" s="257"/>
    </row>
    <row r="57" spans="2:18" ht="15.75" customHeight="1">
      <c r="B57" s="47" t="s">
        <v>126</v>
      </c>
      <c r="C57" s="42"/>
      <c r="D57" s="95"/>
      <c r="E57" s="268"/>
      <c r="F57" s="77"/>
      <c r="G57" s="73"/>
      <c r="H57" s="66"/>
      <c r="I57" s="73"/>
      <c r="J57" s="66"/>
      <c r="K57" s="73"/>
      <c r="L57" s="77"/>
      <c r="M57" s="104"/>
      <c r="N57" s="264"/>
      <c r="O57" s="114"/>
      <c r="P57" s="256"/>
      <c r="Q57" s="256"/>
      <c r="R57" s="257"/>
    </row>
    <row r="58" spans="2:18" ht="16.350000000000001" customHeight="1">
      <c r="B58" s="47" t="s">
        <v>127</v>
      </c>
      <c r="C58" s="43"/>
      <c r="D58" s="96"/>
      <c r="E58" s="268"/>
      <c r="F58" s="78"/>
      <c r="G58" s="74"/>
      <c r="H58" s="67"/>
      <c r="I58" s="74"/>
      <c r="J58" s="67"/>
      <c r="K58" s="74"/>
      <c r="L58" s="78"/>
      <c r="M58" s="105"/>
      <c r="N58" s="264"/>
      <c r="O58" s="114"/>
      <c r="P58" s="256"/>
      <c r="Q58" s="256"/>
      <c r="R58" s="257"/>
    </row>
    <row r="59" spans="2:18" ht="15.75" customHeight="1">
      <c r="B59" s="47" t="s">
        <v>128</v>
      </c>
      <c r="C59" s="43"/>
      <c r="D59" s="96"/>
      <c r="E59" s="268"/>
      <c r="F59" s="78"/>
      <c r="G59" s="74"/>
      <c r="H59" s="67"/>
      <c r="I59" s="74"/>
      <c r="J59" s="67"/>
      <c r="K59" s="74"/>
      <c r="L59" s="78"/>
      <c r="M59" s="105"/>
      <c r="N59" s="264"/>
      <c r="O59" s="114"/>
      <c r="P59" s="256"/>
      <c r="Q59" s="256"/>
      <c r="R59" s="257"/>
    </row>
    <row r="60" spans="2:18" ht="15.6" customHeight="1">
      <c r="B60" s="44" t="s">
        <v>51</v>
      </c>
      <c r="C60" s="43"/>
      <c r="D60" s="96"/>
      <c r="E60" s="268"/>
      <c r="F60" s="78"/>
      <c r="G60" s="74"/>
      <c r="H60" s="67"/>
      <c r="I60" s="74"/>
      <c r="J60" s="67"/>
      <c r="K60" s="74"/>
      <c r="L60" s="78"/>
      <c r="M60" s="105"/>
      <c r="N60" s="264"/>
      <c r="O60" s="114"/>
      <c r="P60" s="256"/>
      <c r="Q60" s="256"/>
      <c r="R60" s="257"/>
    </row>
    <row r="61" spans="2:18" ht="15.75" customHeight="1">
      <c r="B61" s="50"/>
      <c r="C61" s="41"/>
      <c r="D61" s="93"/>
      <c r="E61" s="269"/>
      <c r="F61" s="79"/>
      <c r="G61" s="72"/>
      <c r="H61" s="62"/>
      <c r="I61" s="72"/>
      <c r="J61" s="62"/>
      <c r="K61" s="72"/>
      <c r="L61" s="79"/>
      <c r="M61" s="102"/>
      <c r="N61" s="265"/>
      <c r="O61" s="115"/>
      <c r="P61" s="258"/>
      <c r="Q61" s="258"/>
      <c r="R61" s="259"/>
    </row>
    <row r="62" spans="2:18" ht="15.75" customHeight="1">
      <c r="B62" s="38" t="s">
        <v>100</v>
      </c>
      <c r="C62" s="39">
        <f>SUM(C50:C61)</f>
        <v>0</v>
      </c>
      <c r="D62" s="94">
        <f>SUM(D50:D61)</f>
        <v>0</v>
      </c>
      <c r="E62" s="133">
        <f>IF(C62,D62/C62,0)</f>
        <v>0</v>
      </c>
      <c r="F62" s="63">
        <f>SUM(F50:F61)</f>
        <v>0</v>
      </c>
      <c r="G62" s="64"/>
      <c r="H62" s="63">
        <f>SUM(H50:H61)</f>
        <v>0</v>
      </c>
      <c r="I62" s="64"/>
      <c r="J62" s="63">
        <f>SUM(J50:J61)</f>
        <v>0</v>
      </c>
      <c r="K62" s="80"/>
      <c r="L62" s="63">
        <f>SUM(L50:L61)</f>
        <v>0</v>
      </c>
      <c r="M62" s="103"/>
      <c r="N62" s="113">
        <f>IF(C62,(F62+H62+J62+L62)/C62,0)</f>
        <v>0</v>
      </c>
      <c r="O62" s="135">
        <f>SUM(N62,E62)</f>
        <v>0</v>
      </c>
      <c r="P62" s="119">
        <f>IF($P$3,C62/$P$3,0)</f>
        <v>0</v>
      </c>
      <c r="Q62" s="120">
        <f>IF($Q$3,C62/$Q$3,0)</f>
        <v>0</v>
      </c>
      <c r="R62" s="65">
        <f>SUM(D62,F62,H62,J62,L62)</f>
        <v>0</v>
      </c>
    </row>
    <row r="63" spans="2:18" ht="15.75" customHeight="1">
      <c r="B63" s="253"/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5"/>
    </row>
    <row r="64" spans="2:18" ht="18.75" customHeight="1">
      <c r="B64" s="51" t="s">
        <v>130</v>
      </c>
      <c r="C64" s="52">
        <f>SUM(C62,C47,C41,C31,C24,C18,C12,C8)</f>
        <v>0</v>
      </c>
      <c r="D64" s="148">
        <f>SUM(D62,D47,D41,D31,D24,D18,D12,D8)</f>
        <v>0</v>
      </c>
      <c r="E64" s="136">
        <f>IF(C64,D64/C64,0)</f>
        <v>0</v>
      </c>
      <c r="F64" s="147">
        <f>SUM(F62,F47,F41,F31,F24,F18,F12,F8)</f>
        <v>0</v>
      </c>
      <c r="G64" s="111"/>
      <c r="H64" s="147">
        <f>SUM(H62,H47,H41,H31,H24,H18,H12,H8)</f>
        <v>0</v>
      </c>
      <c r="I64" s="111"/>
      <c r="J64" s="147">
        <f>SUM(J62,J47,J41,J31,J24,J18,J12,J8)</f>
        <v>0</v>
      </c>
      <c r="K64" s="111"/>
      <c r="L64" s="147">
        <f>SUM(L62,L47,L41,L31,L24,L18,L12,L8)</f>
        <v>0</v>
      </c>
      <c r="M64" s="111"/>
      <c r="N64" s="137">
        <f>IF(C64,(F64+H64+J64+L64)/C64,0)</f>
        <v>0</v>
      </c>
      <c r="O64" s="138">
        <f>SUM(N64,E64)</f>
        <v>0</v>
      </c>
      <c r="P64" s="119">
        <f>IF($P$3,C64/$P$3,0)</f>
        <v>0</v>
      </c>
      <c r="Q64" s="120">
        <f>IF($Q$3,C64/$Q$3,0)</f>
        <v>0</v>
      </c>
      <c r="R64" s="146">
        <f>SUM(R62,R47,R41,R31,R24,R18,R12,R8)</f>
        <v>0</v>
      </c>
    </row>
    <row r="65" spans="2:18" ht="15.75" customHeight="1">
      <c r="B65" s="18"/>
      <c r="C65" s="18"/>
      <c r="D65" s="18"/>
      <c r="E65" s="19"/>
      <c r="F65" s="18"/>
      <c r="G65" s="18"/>
      <c r="H65" s="18"/>
      <c r="I65" s="18"/>
      <c r="J65" s="18"/>
      <c r="K65" s="18"/>
      <c r="L65" s="18"/>
      <c r="M65" s="18"/>
      <c r="N65" s="20"/>
      <c r="O65" s="20"/>
      <c r="P65" s="20"/>
      <c r="Q65" s="20"/>
      <c r="R65" s="18"/>
    </row>
    <row r="66" spans="2:18" ht="15.75" customHeight="1">
      <c r="B66" s="18"/>
      <c r="C66" s="18"/>
      <c r="D66" s="18"/>
      <c r="E66" s="19"/>
      <c r="F66" s="18"/>
      <c r="G66" s="18"/>
      <c r="H66" s="18"/>
      <c r="I66" s="18"/>
      <c r="J66" s="18"/>
      <c r="K66" s="18"/>
      <c r="L66" s="18"/>
      <c r="M66" s="18"/>
      <c r="N66" s="20"/>
      <c r="O66" s="20"/>
      <c r="P66" s="20"/>
      <c r="Q66" s="20"/>
      <c r="R66" s="18"/>
    </row>
    <row r="67" spans="2:18" ht="15.75" customHeight="1">
      <c r="B67" s="18"/>
      <c r="C67" s="18"/>
      <c r="D67" s="18"/>
      <c r="E67" s="19"/>
      <c r="F67" s="18"/>
      <c r="G67" s="18"/>
      <c r="H67" s="18"/>
      <c r="I67" s="18"/>
      <c r="J67" s="18"/>
      <c r="K67" s="18"/>
      <c r="L67" s="18"/>
      <c r="M67" s="18"/>
      <c r="N67" s="20"/>
      <c r="O67" s="20"/>
      <c r="P67" s="20"/>
      <c r="Q67" s="20"/>
      <c r="R67" s="18"/>
    </row>
    <row r="68" spans="2:18" ht="15.75" customHeight="1">
      <c r="B68" s="18"/>
      <c r="C68" s="18"/>
      <c r="D68" s="18"/>
      <c r="E68" s="19"/>
      <c r="F68" s="18"/>
      <c r="G68" s="18"/>
      <c r="H68" s="18"/>
      <c r="I68" s="18"/>
      <c r="J68" s="18"/>
      <c r="K68" s="18"/>
      <c r="L68" s="18"/>
      <c r="M68" s="18"/>
      <c r="N68" s="20"/>
      <c r="O68" s="20"/>
      <c r="P68" s="20"/>
      <c r="Q68" s="20"/>
      <c r="R68" s="18"/>
    </row>
    <row r="69" spans="2:18" ht="15.75" customHeight="1">
      <c r="B69" s="18"/>
      <c r="C69" s="18"/>
      <c r="D69" s="18"/>
      <c r="E69" s="19"/>
      <c r="F69" s="18"/>
      <c r="G69" s="18"/>
      <c r="H69" s="18"/>
      <c r="I69" s="18"/>
      <c r="J69" s="18"/>
      <c r="K69" s="18"/>
      <c r="L69" s="18"/>
      <c r="M69" s="18"/>
      <c r="N69" s="20"/>
      <c r="O69" s="20"/>
      <c r="P69" s="20"/>
      <c r="Q69" s="20"/>
      <c r="R69" s="18"/>
    </row>
    <row r="70" spans="2:18" ht="15.75" customHeight="1">
      <c r="B70" s="18"/>
      <c r="C70" s="18"/>
      <c r="D70" s="18"/>
      <c r="E70" s="19"/>
      <c r="F70" s="18"/>
      <c r="G70" s="18"/>
      <c r="H70" s="18"/>
      <c r="I70" s="18"/>
      <c r="J70" s="18"/>
      <c r="K70" s="18"/>
      <c r="L70" s="18"/>
      <c r="M70" s="18"/>
      <c r="N70" s="20"/>
      <c r="O70" s="20"/>
      <c r="P70" s="20"/>
      <c r="Q70" s="20"/>
      <c r="R70" s="18"/>
    </row>
    <row r="71" spans="2:18" ht="15.75" customHeight="1">
      <c r="B71" s="18"/>
      <c r="C71" s="18"/>
      <c r="D71" s="18"/>
      <c r="E71" s="19"/>
      <c r="F71" s="18"/>
      <c r="G71" s="18"/>
      <c r="H71" s="18"/>
      <c r="I71" s="18"/>
      <c r="J71" s="18"/>
      <c r="K71" s="18"/>
      <c r="L71" s="18"/>
      <c r="M71" s="18"/>
      <c r="N71" s="20"/>
      <c r="O71" s="20"/>
      <c r="P71" s="20"/>
      <c r="Q71" s="20"/>
      <c r="R71" s="18"/>
    </row>
    <row r="72" spans="2:18" ht="15.6" customHeight="1">
      <c r="B72" s="18"/>
      <c r="C72" s="18"/>
      <c r="D72" s="18"/>
      <c r="E72" s="19"/>
      <c r="F72" s="18"/>
      <c r="G72" s="18"/>
      <c r="H72" s="18"/>
      <c r="I72" s="18"/>
      <c r="J72" s="18"/>
      <c r="K72" s="18"/>
      <c r="L72" s="18"/>
      <c r="M72" s="18"/>
      <c r="N72" s="20"/>
      <c r="O72" s="20"/>
      <c r="P72" s="20"/>
      <c r="Q72" s="20"/>
      <c r="R72" s="18"/>
    </row>
    <row r="73" spans="2:18" ht="15.75" customHeight="1">
      <c r="B73" s="18"/>
      <c r="C73" s="18"/>
      <c r="D73" s="18"/>
      <c r="E73" s="19"/>
      <c r="F73" s="18"/>
      <c r="G73" s="18"/>
      <c r="H73" s="18"/>
      <c r="I73" s="18"/>
      <c r="J73" s="18"/>
      <c r="K73" s="18"/>
      <c r="L73" s="18"/>
      <c r="M73" s="18"/>
      <c r="N73" s="20"/>
      <c r="O73" s="20"/>
      <c r="P73" s="20"/>
      <c r="Q73" s="20"/>
      <c r="R73" s="18"/>
    </row>
    <row r="74" spans="2:18" ht="15.6" customHeight="1">
      <c r="B74" s="18"/>
      <c r="C74" s="18"/>
      <c r="D74" s="18"/>
      <c r="E74" s="19"/>
      <c r="F74" s="18"/>
      <c r="G74" s="18"/>
      <c r="H74" s="18"/>
      <c r="I74" s="18"/>
      <c r="J74" s="18"/>
      <c r="K74" s="18"/>
      <c r="L74" s="18"/>
      <c r="M74" s="18"/>
      <c r="N74" s="20"/>
      <c r="O74" s="20"/>
      <c r="P74" s="20"/>
      <c r="Q74" s="20"/>
      <c r="R74" s="18"/>
    </row>
    <row r="75" spans="2:18" ht="15.6">
      <c r="B75" s="18"/>
      <c r="C75" s="18"/>
      <c r="D75" s="18"/>
      <c r="E75" s="19"/>
      <c r="F75" s="18"/>
      <c r="G75" s="18"/>
      <c r="H75" s="18"/>
      <c r="I75" s="18"/>
      <c r="J75" s="18"/>
      <c r="K75" s="18"/>
      <c r="L75" s="18"/>
      <c r="M75" s="18"/>
      <c r="N75" s="20"/>
      <c r="O75" s="20"/>
      <c r="P75" s="20"/>
      <c r="Q75" s="20"/>
      <c r="R75" s="18"/>
    </row>
    <row r="76" spans="2:18" ht="15.6">
      <c r="B76" s="18"/>
      <c r="C76" s="18"/>
      <c r="D76" s="18"/>
      <c r="E76" s="19"/>
      <c r="F76" s="18"/>
      <c r="G76" s="18"/>
      <c r="H76" s="18"/>
      <c r="I76" s="18"/>
      <c r="J76" s="18"/>
      <c r="K76" s="18"/>
      <c r="L76" s="18"/>
      <c r="M76" s="18"/>
      <c r="N76" s="20"/>
      <c r="O76" s="20"/>
      <c r="P76" s="20"/>
      <c r="Q76" s="20"/>
      <c r="R76" s="18"/>
    </row>
    <row r="77" spans="2:18" ht="15.6">
      <c r="B77" s="18"/>
      <c r="C77" s="18"/>
      <c r="D77" s="18"/>
      <c r="E77" s="19"/>
      <c r="F77" s="18"/>
      <c r="G77" s="18"/>
      <c r="H77" s="18"/>
      <c r="I77" s="18"/>
      <c r="J77" s="18"/>
      <c r="K77" s="18"/>
      <c r="L77" s="18"/>
      <c r="M77" s="18"/>
      <c r="N77" s="20"/>
      <c r="O77" s="20"/>
      <c r="P77" s="20"/>
      <c r="Q77" s="20"/>
      <c r="R77" s="18"/>
    </row>
    <row r="78" spans="2:18" ht="15.6">
      <c r="B78" s="18"/>
      <c r="C78" s="18"/>
      <c r="D78" s="18"/>
      <c r="E78" s="19"/>
      <c r="F78" s="18"/>
      <c r="G78" s="18"/>
      <c r="H78" s="18"/>
      <c r="I78" s="18"/>
      <c r="J78" s="18"/>
      <c r="K78" s="18"/>
      <c r="L78" s="18"/>
      <c r="M78" s="18"/>
      <c r="N78" s="20"/>
      <c r="O78" s="20"/>
      <c r="P78" s="20"/>
      <c r="Q78" s="20"/>
      <c r="R78" s="18"/>
    </row>
    <row r="79" spans="2:18" ht="15.6">
      <c r="B79" s="18"/>
      <c r="C79" s="18"/>
      <c r="D79" s="18"/>
      <c r="E79" s="19"/>
      <c r="F79" s="18"/>
      <c r="G79" s="18"/>
      <c r="H79" s="18"/>
      <c r="I79" s="18"/>
      <c r="J79" s="18"/>
      <c r="K79" s="18"/>
      <c r="L79" s="18"/>
      <c r="M79" s="18"/>
      <c r="N79" s="20"/>
      <c r="O79" s="20"/>
      <c r="P79" s="20"/>
      <c r="Q79" s="20"/>
      <c r="R79" s="18"/>
    </row>
    <row r="80" spans="2:18" ht="15.6">
      <c r="B80" s="18"/>
      <c r="C80" s="18"/>
      <c r="D80" s="18"/>
      <c r="E80" s="19"/>
      <c r="F80" s="18"/>
      <c r="G80" s="18"/>
      <c r="H80" s="18"/>
      <c r="I80" s="18"/>
      <c r="J80" s="18"/>
      <c r="K80" s="18"/>
      <c r="L80" s="18"/>
      <c r="M80" s="18"/>
      <c r="N80" s="20"/>
      <c r="O80" s="20"/>
      <c r="P80" s="20"/>
      <c r="Q80" s="20"/>
      <c r="R80" s="18"/>
    </row>
    <row r="81" spans="2:18" ht="15.6">
      <c r="B81" s="18"/>
      <c r="C81" s="18"/>
      <c r="D81" s="18"/>
      <c r="E81" s="19"/>
      <c r="F81" s="18"/>
      <c r="G81" s="18"/>
      <c r="H81" s="18"/>
      <c r="I81" s="18"/>
      <c r="J81" s="18"/>
      <c r="K81" s="18"/>
      <c r="L81" s="18"/>
      <c r="M81" s="18"/>
      <c r="N81" s="20"/>
      <c r="O81" s="20"/>
      <c r="P81" s="20"/>
      <c r="Q81" s="20"/>
      <c r="R81" s="18"/>
    </row>
    <row r="82" spans="2:18" ht="15.6">
      <c r="B82" s="18"/>
      <c r="C82" s="18"/>
      <c r="D82" s="18"/>
      <c r="E82" s="19"/>
      <c r="F82" s="18"/>
      <c r="G82" s="18"/>
      <c r="H82" s="18"/>
      <c r="I82" s="18"/>
      <c r="J82" s="18"/>
      <c r="K82" s="18"/>
      <c r="L82" s="18"/>
      <c r="M82" s="18"/>
      <c r="N82" s="20"/>
      <c r="O82" s="20"/>
      <c r="P82" s="20"/>
      <c r="Q82" s="20"/>
      <c r="R82" s="18"/>
    </row>
    <row r="83" spans="2:18" ht="15.6">
      <c r="B83" s="18"/>
      <c r="C83" s="18"/>
      <c r="D83" s="18"/>
      <c r="E83" s="19"/>
      <c r="F83" s="18"/>
      <c r="G83" s="18"/>
      <c r="H83" s="18"/>
      <c r="I83" s="18"/>
      <c r="J83" s="18"/>
      <c r="K83" s="18"/>
      <c r="L83" s="18"/>
      <c r="M83" s="18"/>
      <c r="N83" s="20"/>
      <c r="O83" s="20"/>
      <c r="P83" s="20"/>
      <c r="Q83" s="20"/>
      <c r="R83" s="18"/>
    </row>
    <row r="84" spans="2:18" ht="15.6">
      <c r="B84" s="18"/>
      <c r="C84" s="18"/>
      <c r="D84" s="18"/>
      <c r="E84" s="19"/>
      <c r="F84" s="18"/>
      <c r="G84" s="18"/>
      <c r="H84" s="18"/>
      <c r="I84" s="18"/>
      <c r="J84" s="18"/>
      <c r="K84" s="18"/>
      <c r="L84" s="18"/>
      <c r="M84" s="18"/>
      <c r="N84" s="20"/>
      <c r="O84" s="20"/>
      <c r="P84" s="20"/>
      <c r="Q84" s="20"/>
      <c r="R84" s="18"/>
    </row>
    <row r="85" spans="2:18" ht="15.6">
      <c r="B85" s="18"/>
      <c r="C85" s="18"/>
      <c r="D85" s="18"/>
      <c r="E85" s="19"/>
      <c r="F85" s="18"/>
      <c r="G85" s="18"/>
      <c r="H85" s="18"/>
      <c r="I85" s="18"/>
      <c r="J85" s="18"/>
      <c r="K85" s="18"/>
      <c r="L85" s="18"/>
      <c r="M85" s="18"/>
      <c r="N85" s="20"/>
      <c r="O85" s="20"/>
      <c r="P85" s="20"/>
      <c r="Q85" s="20"/>
      <c r="R85" s="18"/>
    </row>
    <row r="86" spans="2:18" ht="15.6">
      <c r="B86" s="18"/>
      <c r="C86" s="18"/>
      <c r="D86" s="18"/>
      <c r="E86" s="19"/>
      <c r="F86" s="18"/>
      <c r="G86" s="18"/>
      <c r="H86" s="18"/>
      <c r="I86" s="18"/>
      <c r="J86" s="18"/>
      <c r="K86" s="18"/>
      <c r="L86" s="18"/>
      <c r="M86" s="18"/>
      <c r="N86" s="20"/>
      <c r="O86" s="20"/>
      <c r="P86" s="20"/>
      <c r="Q86" s="20"/>
      <c r="R86" s="18"/>
    </row>
    <row r="87" spans="2:18" ht="15.6">
      <c r="B87" s="18"/>
      <c r="C87" s="18"/>
      <c r="D87" s="18"/>
      <c r="E87" s="19"/>
      <c r="F87" s="18"/>
      <c r="G87" s="18"/>
      <c r="H87" s="18"/>
      <c r="I87" s="18"/>
      <c r="J87" s="18"/>
      <c r="K87" s="18"/>
      <c r="L87" s="18"/>
      <c r="M87" s="18"/>
      <c r="N87" s="20"/>
      <c r="O87" s="20"/>
      <c r="P87" s="20"/>
      <c r="Q87" s="20"/>
      <c r="R87" s="18"/>
    </row>
    <row r="88" spans="2:18" ht="15.6">
      <c r="B88" s="18"/>
      <c r="C88" s="18"/>
      <c r="D88" s="18"/>
      <c r="E88" s="19"/>
      <c r="F88" s="18"/>
      <c r="G88" s="18"/>
      <c r="H88" s="18"/>
      <c r="I88" s="18"/>
      <c r="J88" s="18"/>
      <c r="K88" s="18"/>
      <c r="L88" s="18"/>
      <c r="M88" s="18"/>
      <c r="N88" s="20"/>
      <c r="O88" s="20"/>
      <c r="P88" s="20"/>
      <c r="Q88" s="20"/>
      <c r="R88" s="18"/>
    </row>
    <row r="89" spans="2:18" ht="15.6">
      <c r="B89" s="18"/>
      <c r="C89" s="18"/>
      <c r="D89" s="18"/>
      <c r="E89" s="19"/>
      <c r="F89" s="18"/>
      <c r="G89" s="18"/>
      <c r="H89" s="18"/>
      <c r="I89" s="18"/>
      <c r="J89" s="18"/>
      <c r="K89" s="18"/>
      <c r="L89" s="18"/>
      <c r="M89" s="18"/>
      <c r="N89" s="20"/>
      <c r="O89" s="20"/>
      <c r="P89" s="20"/>
      <c r="Q89" s="20"/>
      <c r="R89" s="18"/>
    </row>
    <row r="90" spans="2:18" ht="15.6">
      <c r="B90" s="18"/>
      <c r="C90" s="18"/>
      <c r="D90" s="18"/>
      <c r="E90" s="19"/>
      <c r="F90" s="18"/>
      <c r="G90" s="18"/>
      <c r="H90" s="18"/>
      <c r="I90" s="18"/>
      <c r="J90" s="18"/>
      <c r="K90" s="18"/>
      <c r="L90" s="18"/>
      <c r="M90" s="18"/>
      <c r="N90" s="20"/>
      <c r="O90" s="20"/>
      <c r="P90" s="20"/>
      <c r="Q90" s="20"/>
      <c r="R90" s="18"/>
    </row>
    <row r="91" spans="2:18" ht="15.6">
      <c r="B91" s="18"/>
      <c r="C91" s="18"/>
      <c r="D91" s="18"/>
      <c r="E91" s="19"/>
      <c r="F91" s="18"/>
      <c r="G91" s="18"/>
      <c r="H91" s="18"/>
      <c r="I91" s="18"/>
      <c r="J91" s="18"/>
      <c r="K91" s="18"/>
      <c r="L91" s="18"/>
      <c r="M91" s="18"/>
      <c r="N91" s="20"/>
      <c r="O91" s="20"/>
      <c r="P91" s="20"/>
      <c r="Q91" s="20"/>
      <c r="R91" s="18"/>
    </row>
    <row r="92" spans="2:18" ht="15.6">
      <c r="B92" s="18"/>
      <c r="C92" s="18"/>
      <c r="D92" s="18"/>
      <c r="E92" s="19"/>
      <c r="F92" s="18"/>
      <c r="G92" s="18"/>
      <c r="H92" s="18"/>
      <c r="I92" s="18"/>
      <c r="J92" s="18"/>
      <c r="K92" s="18"/>
      <c r="L92" s="18"/>
      <c r="M92" s="18"/>
      <c r="N92" s="20"/>
      <c r="O92" s="20"/>
      <c r="P92" s="20"/>
      <c r="Q92" s="20"/>
      <c r="R92" s="18"/>
    </row>
    <row r="93" spans="2:18" ht="15.6">
      <c r="B93" s="18"/>
      <c r="C93" s="18"/>
      <c r="D93" s="18"/>
      <c r="E93" s="19"/>
      <c r="F93" s="18"/>
      <c r="G93" s="18"/>
      <c r="H93" s="18"/>
      <c r="I93" s="18"/>
      <c r="J93" s="18"/>
      <c r="K93" s="18"/>
      <c r="L93" s="18"/>
      <c r="M93" s="18"/>
      <c r="N93" s="20"/>
      <c r="O93" s="20"/>
      <c r="P93" s="20"/>
      <c r="Q93" s="20"/>
      <c r="R93" s="18"/>
    </row>
    <row r="94" spans="2:18" ht="15.6">
      <c r="B94" s="18"/>
      <c r="C94" s="18"/>
      <c r="D94" s="18"/>
      <c r="E94" s="19"/>
      <c r="F94" s="18"/>
      <c r="G94" s="18"/>
      <c r="H94" s="18"/>
      <c r="I94" s="18"/>
      <c r="J94" s="18"/>
      <c r="K94" s="18"/>
      <c r="L94" s="18"/>
      <c r="M94" s="18"/>
      <c r="N94" s="20"/>
      <c r="O94" s="20"/>
      <c r="P94" s="20"/>
      <c r="Q94" s="20"/>
      <c r="R94" s="18"/>
    </row>
    <row r="95" spans="2:18" ht="15.6">
      <c r="B95" s="18"/>
      <c r="C95" s="18"/>
      <c r="D95" s="18"/>
      <c r="E95" s="19"/>
      <c r="F95" s="18"/>
      <c r="G95" s="18"/>
      <c r="H95" s="18"/>
      <c r="I95" s="18"/>
      <c r="J95" s="18"/>
      <c r="K95" s="18"/>
      <c r="L95" s="18"/>
      <c r="M95" s="18"/>
      <c r="N95" s="20"/>
      <c r="O95" s="20"/>
      <c r="P95" s="20"/>
      <c r="Q95" s="20"/>
      <c r="R95" s="18"/>
    </row>
    <row r="96" spans="2:18" ht="15.6">
      <c r="B96" s="18"/>
      <c r="C96" s="18"/>
      <c r="D96" s="18"/>
      <c r="E96" s="19"/>
      <c r="F96" s="18"/>
      <c r="G96" s="18"/>
      <c r="H96" s="18"/>
      <c r="I96" s="18"/>
      <c r="J96" s="18"/>
      <c r="K96" s="18"/>
      <c r="L96" s="18"/>
      <c r="M96" s="18"/>
      <c r="N96" s="20"/>
      <c r="O96" s="20"/>
      <c r="P96" s="20"/>
      <c r="Q96" s="20"/>
      <c r="R96" s="18"/>
    </row>
    <row r="97" spans="2:18" ht="15.6">
      <c r="B97" s="18"/>
      <c r="C97" s="18"/>
      <c r="D97" s="18"/>
      <c r="E97" s="19"/>
      <c r="F97" s="18"/>
      <c r="G97" s="18"/>
      <c r="H97" s="18"/>
      <c r="I97" s="18"/>
      <c r="J97" s="18"/>
      <c r="K97" s="18"/>
      <c r="L97" s="18"/>
      <c r="M97" s="18"/>
      <c r="N97" s="20"/>
      <c r="O97" s="20"/>
      <c r="P97" s="20"/>
      <c r="Q97" s="20"/>
      <c r="R97" s="18"/>
    </row>
    <row r="98" spans="2:18" ht="15.6">
      <c r="B98" s="18"/>
      <c r="C98" s="18"/>
      <c r="D98" s="18"/>
      <c r="E98" s="19"/>
      <c r="F98" s="18"/>
      <c r="G98" s="18"/>
      <c r="H98" s="18"/>
      <c r="I98" s="18"/>
      <c r="J98" s="18"/>
      <c r="K98" s="18"/>
      <c r="L98" s="18"/>
      <c r="M98" s="18"/>
      <c r="N98" s="20"/>
      <c r="O98" s="20"/>
      <c r="P98" s="20"/>
      <c r="Q98" s="20"/>
      <c r="R98" s="18"/>
    </row>
    <row r="99" spans="2:18" ht="15.6">
      <c r="B99" s="18"/>
      <c r="C99" s="18"/>
      <c r="D99" s="18"/>
      <c r="E99" s="19"/>
      <c r="F99" s="18"/>
      <c r="G99" s="18"/>
      <c r="H99" s="18"/>
      <c r="I99" s="18"/>
      <c r="J99" s="18"/>
      <c r="K99" s="18"/>
      <c r="L99" s="18"/>
      <c r="M99" s="18"/>
      <c r="N99" s="20"/>
      <c r="O99" s="20"/>
      <c r="P99" s="20"/>
      <c r="Q99" s="20"/>
      <c r="R99" s="18"/>
    </row>
    <row r="100" spans="2:18" ht="15.6">
      <c r="B100" s="18"/>
      <c r="C100" s="18"/>
      <c r="D100" s="18"/>
      <c r="E100" s="19"/>
      <c r="F100" s="18"/>
      <c r="G100" s="18"/>
      <c r="H100" s="18"/>
      <c r="I100" s="18"/>
      <c r="J100" s="18"/>
      <c r="K100" s="18"/>
      <c r="L100" s="18"/>
      <c r="M100" s="18"/>
      <c r="N100" s="20"/>
      <c r="O100" s="20"/>
      <c r="P100" s="20"/>
      <c r="Q100" s="20"/>
      <c r="R100" s="18"/>
    </row>
    <row r="101" spans="2:18" ht="15.6">
      <c r="B101" s="18"/>
      <c r="C101" s="18"/>
      <c r="D101" s="18"/>
      <c r="E101" s="19"/>
      <c r="F101" s="18"/>
      <c r="G101" s="18"/>
      <c r="H101" s="18"/>
      <c r="I101" s="18"/>
      <c r="J101" s="18"/>
      <c r="K101" s="18"/>
      <c r="L101" s="18"/>
      <c r="M101" s="18"/>
      <c r="N101" s="20"/>
      <c r="O101" s="20"/>
      <c r="P101" s="20"/>
      <c r="Q101" s="20"/>
      <c r="R101" s="18"/>
    </row>
    <row r="102" spans="2:18" ht="15.6">
      <c r="B102" s="18"/>
      <c r="C102" s="18"/>
      <c r="D102" s="18"/>
      <c r="E102" s="19"/>
      <c r="F102" s="18"/>
      <c r="G102" s="18"/>
      <c r="H102" s="18"/>
      <c r="I102" s="18"/>
      <c r="J102" s="18"/>
      <c r="K102" s="18"/>
      <c r="L102" s="18"/>
      <c r="M102" s="18"/>
      <c r="N102" s="20"/>
      <c r="O102" s="20"/>
      <c r="P102" s="20"/>
      <c r="Q102" s="20"/>
      <c r="R102" s="18"/>
    </row>
    <row r="103" spans="2:18" ht="15.6">
      <c r="B103" s="18"/>
      <c r="C103" s="18"/>
      <c r="D103" s="18"/>
      <c r="E103" s="19"/>
      <c r="F103" s="18"/>
      <c r="G103" s="18"/>
      <c r="H103" s="18"/>
      <c r="I103" s="18"/>
      <c r="J103" s="18"/>
      <c r="K103" s="18"/>
      <c r="L103" s="18"/>
      <c r="M103" s="18"/>
      <c r="N103" s="20"/>
      <c r="O103" s="20"/>
      <c r="P103" s="20"/>
      <c r="Q103" s="20"/>
      <c r="R103" s="18"/>
    </row>
    <row r="104" spans="2:18" ht="15.6">
      <c r="B104" s="18"/>
      <c r="C104" s="18"/>
      <c r="D104" s="18"/>
      <c r="E104" s="19"/>
      <c r="F104" s="18"/>
      <c r="G104" s="18"/>
      <c r="H104" s="18"/>
      <c r="I104" s="18"/>
      <c r="J104" s="18"/>
      <c r="K104" s="18"/>
      <c r="L104" s="18"/>
      <c r="M104" s="18"/>
      <c r="N104" s="20"/>
      <c r="O104" s="20"/>
      <c r="P104" s="20"/>
      <c r="Q104" s="20"/>
      <c r="R104" s="18"/>
    </row>
    <row r="105" spans="2:18" ht="15.6">
      <c r="B105" s="18"/>
      <c r="C105" s="18"/>
      <c r="D105" s="18"/>
      <c r="E105" s="19"/>
      <c r="F105" s="18"/>
      <c r="G105" s="18"/>
      <c r="H105" s="18"/>
      <c r="I105" s="18"/>
      <c r="J105" s="18"/>
      <c r="K105" s="18"/>
      <c r="L105" s="18"/>
      <c r="M105" s="18"/>
      <c r="N105" s="20"/>
      <c r="O105" s="20"/>
      <c r="P105" s="20"/>
      <c r="Q105" s="20"/>
      <c r="R105" s="18"/>
    </row>
    <row r="106" spans="2:18" ht="15.6">
      <c r="B106" s="18"/>
      <c r="C106" s="18"/>
      <c r="D106" s="18"/>
      <c r="E106" s="19"/>
      <c r="F106" s="18"/>
      <c r="G106" s="18"/>
      <c r="H106" s="18"/>
      <c r="I106" s="18"/>
      <c r="J106" s="18"/>
      <c r="K106" s="18"/>
      <c r="L106" s="18"/>
      <c r="M106" s="18"/>
      <c r="N106" s="20"/>
      <c r="O106" s="20"/>
      <c r="P106" s="20"/>
      <c r="Q106" s="20"/>
      <c r="R106" s="18"/>
    </row>
    <row r="107" spans="2:18" ht="15.6">
      <c r="B107" s="18"/>
      <c r="C107" s="18"/>
      <c r="D107" s="18"/>
      <c r="E107" s="19"/>
      <c r="F107" s="18"/>
      <c r="G107" s="18"/>
      <c r="H107" s="18"/>
      <c r="I107" s="18"/>
      <c r="J107" s="18"/>
      <c r="K107" s="18"/>
      <c r="L107" s="18"/>
      <c r="M107" s="18"/>
      <c r="N107" s="20"/>
      <c r="O107" s="20"/>
      <c r="P107" s="20"/>
      <c r="Q107" s="20"/>
      <c r="R107" s="18"/>
    </row>
    <row r="108" spans="2:18" ht="15.6">
      <c r="B108" s="18"/>
      <c r="C108" s="18"/>
      <c r="D108" s="18"/>
      <c r="E108" s="19"/>
      <c r="F108" s="18"/>
      <c r="G108" s="18"/>
      <c r="H108" s="18"/>
      <c r="I108" s="18"/>
      <c r="J108" s="18"/>
      <c r="K108" s="18"/>
      <c r="L108" s="18"/>
      <c r="M108" s="18"/>
      <c r="N108" s="20"/>
      <c r="O108" s="20"/>
      <c r="P108" s="20"/>
      <c r="Q108" s="20"/>
      <c r="R108" s="18"/>
    </row>
    <row r="109" spans="2:18" ht="15.6">
      <c r="B109" s="18"/>
      <c r="C109" s="18"/>
      <c r="D109" s="18"/>
      <c r="E109" s="19"/>
      <c r="F109" s="18"/>
      <c r="G109" s="18"/>
      <c r="H109" s="18"/>
      <c r="I109" s="18"/>
      <c r="J109" s="18"/>
      <c r="K109" s="18"/>
      <c r="L109" s="18"/>
      <c r="M109" s="18"/>
      <c r="N109" s="20"/>
      <c r="O109" s="20"/>
      <c r="P109" s="20"/>
      <c r="Q109" s="20"/>
      <c r="R109" s="18"/>
    </row>
    <row r="110" spans="2:18" ht="15.6">
      <c r="B110" s="18"/>
      <c r="C110" s="18"/>
      <c r="D110" s="18"/>
      <c r="E110" s="19"/>
      <c r="F110" s="18"/>
      <c r="G110" s="18"/>
      <c r="H110" s="18"/>
      <c r="I110" s="18"/>
      <c r="J110" s="18"/>
      <c r="K110" s="18"/>
      <c r="L110" s="18"/>
      <c r="M110" s="18"/>
      <c r="N110" s="20"/>
      <c r="O110" s="20"/>
      <c r="P110" s="20"/>
      <c r="Q110" s="20"/>
      <c r="R110" s="18"/>
    </row>
    <row r="111" spans="2:18" ht="15.6">
      <c r="B111" s="18"/>
      <c r="C111" s="18"/>
      <c r="D111" s="18"/>
      <c r="E111" s="19"/>
      <c r="F111" s="18"/>
      <c r="G111" s="18"/>
      <c r="H111" s="18"/>
      <c r="I111" s="18"/>
      <c r="J111" s="18"/>
      <c r="K111" s="18"/>
      <c r="L111" s="18"/>
      <c r="M111" s="18"/>
      <c r="N111" s="20"/>
      <c r="O111" s="20"/>
      <c r="P111" s="20"/>
      <c r="Q111" s="20"/>
      <c r="R111" s="18"/>
    </row>
    <row r="112" spans="2:18" ht="15.6">
      <c r="B112" s="18"/>
      <c r="C112" s="18"/>
      <c r="D112" s="18"/>
      <c r="E112" s="19"/>
      <c r="F112" s="18"/>
      <c r="G112" s="18"/>
      <c r="H112" s="18"/>
      <c r="I112" s="18"/>
      <c r="J112" s="18"/>
      <c r="K112" s="18"/>
      <c r="L112" s="18"/>
      <c r="M112" s="18"/>
      <c r="N112" s="20"/>
      <c r="O112" s="20"/>
      <c r="P112" s="20"/>
      <c r="Q112" s="20"/>
      <c r="R112" s="18"/>
    </row>
    <row r="113" spans="2:18" ht="15.6">
      <c r="B113" s="18"/>
      <c r="C113" s="18"/>
      <c r="D113" s="18"/>
      <c r="E113" s="19"/>
      <c r="F113" s="18"/>
      <c r="G113" s="18"/>
      <c r="H113" s="18"/>
      <c r="I113" s="18"/>
      <c r="J113" s="18"/>
      <c r="K113" s="18"/>
      <c r="L113" s="18"/>
      <c r="M113" s="18"/>
      <c r="N113" s="20"/>
      <c r="O113" s="20"/>
      <c r="P113" s="20"/>
      <c r="Q113" s="20"/>
      <c r="R113" s="18"/>
    </row>
    <row r="114" spans="2:18" ht="15.6">
      <c r="B114" s="18"/>
      <c r="C114" s="18"/>
      <c r="D114" s="18"/>
      <c r="E114" s="19"/>
      <c r="F114" s="18"/>
      <c r="G114" s="18"/>
      <c r="H114" s="18"/>
      <c r="I114" s="18"/>
      <c r="J114" s="18"/>
      <c r="K114" s="18"/>
      <c r="L114" s="18"/>
      <c r="M114" s="18"/>
      <c r="N114" s="20"/>
      <c r="O114" s="20"/>
      <c r="P114" s="20"/>
      <c r="Q114" s="20"/>
      <c r="R114" s="18"/>
    </row>
    <row r="115" spans="2:18" ht="15.6">
      <c r="B115" s="18"/>
      <c r="C115" s="18"/>
      <c r="D115" s="18"/>
      <c r="E115" s="19"/>
      <c r="F115" s="18"/>
      <c r="G115" s="18"/>
      <c r="H115" s="18"/>
      <c r="I115" s="18"/>
      <c r="J115" s="18"/>
      <c r="K115" s="18"/>
      <c r="L115" s="18"/>
      <c r="M115" s="18"/>
      <c r="N115" s="20"/>
      <c r="O115" s="20"/>
      <c r="P115" s="20"/>
      <c r="Q115" s="20"/>
      <c r="R115" s="18"/>
    </row>
    <row r="116" spans="2:18" ht="15.6">
      <c r="B116" s="18"/>
      <c r="C116" s="18"/>
      <c r="D116" s="18"/>
      <c r="E116" s="19"/>
      <c r="F116" s="18"/>
      <c r="G116" s="18"/>
      <c r="H116" s="18"/>
      <c r="I116" s="18"/>
      <c r="J116" s="18"/>
      <c r="K116" s="18"/>
      <c r="L116" s="18"/>
      <c r="M116" s="18"/>
      <c r="N116" s="20"/>
      <c r="O116" s="20"/>
      <c r="P116" s="20"/>
      <c r="Q116" s="20"/>
      <c r="R116" s="18"/>
    </row>
    <row r="117" spans="2:18" ht="15.6">
      <c r="B117" s="18"/>
      <c r="C117" s="18"/>
      <c r="D117" s="18"/>
      <c r="E117" s="19"/>
      <c r="F117" s="18"/>
      <c r="G117" s="18"/>
      <c r="H117" s="18"/>
      <c r="I117" s="18"/>
      <c r="J117" s="18"/>
      <c r="K117" s="18"/>
      <c r="L117" s="18"/>
      <c r="M117" s="18"/>
      <c r="N117" s="20"/>
      <c r="O117" s="20"/>
      <c r="P117" s="20"/>
      <c r="Q117" s="20"/>
      <c r="R117" s="18"/>
    </row>
    <row r="118" spans="2:18" ht="15.6">
      <c r="B118" s="18"/>
      <c r="C118" s="18"/>
      <c r="D118" s="18"/>
      <c r="E118" s="19"/>
      <c r="F118" s="18"/>
      <c r="G118" s="18"/>
      <c r="H118" s="18"/>
      <c r="I118" s="18"/>
      <c r="J118" s="18"/>
      <c r="K118" s="18"/>
      <c r="L118" s="18"/>
      <c r="M118" s="18"/>
      <c r="N118" s="20"/>
      <c r="O118" s="20"/>
      <c r="P118" s="20"/>
      <c r="Q118" s="20"/>
      <c r="R118" s="18"/>
    </row>
    <row r="119" spans="2:18" ht="15.6">
      <c r="B119" s="18"/>
      <c r="C119" s="18"/>
      <c r="D119" s="18"/>
      <c r="E119" s="19"/>
      <c r="F119" s="18"/>
      <c r="G119" s="18"/>
      <c r="H119" s="18"/>
      <c r="I119" s="18"/>
      <c r="J119" s="18"/>
      <c r="K119" s="18"/>
      <c r="L119" s="18"/>
      <c r="M119" s="18"/>
      <c r="N119" s="20"/>
      <c r="O119" s="20"/>
      <c r="P119" s="20"/>
      <c r="Q119" s="20"/>
      <c r="R119" s="18"/>
    </row>
    <row r="120" spans="2:18" ht="15.6">
      <c r="B120" s="18"/>
      <c r="C120" s="18"/>
      <c r="D120" s="18"/>
      <c r="E120" s="19"/>
      <c r="F120" s="18"/>
      <c r="G120" s="18"/>
      <c r="H120" s="18"/>
      <c r="I120" s="18"/>
      <c r="J120" s="18"/>
      <c r="K120" s="18"/>
      <c r="L120" s="18"/>
      <c r="M120" s="18"/>
      <c r="N120" s="20"/>
      <c r="O120" s="20"/>
      <c r="P120" s="20"/>
      <c r="Q120" s="20"/>
      <c r="R120" s="18"/>
    </row>
    <row r="121" spans="2:18" ht="15.6">
      <c r="B121" s="18"/>
      <c r="C121" s="18"/>
      <c r="D121" s="18"/>
      <c r="E121" s="19"/>
      <c r="F121" s="18"/>
      <c r="G121" s="18"/>
      <c r="H121" s="18"/>
      <c r="I121" s="18"/>
      <c r="J121" s="18"/>
      <c r="K121" s="18"/>
      <c r="L121" s="18"/>
      <c r="M121" s="18"/>
      <c r="N121" s="20"/>
      <c r="O121" s="20"/>
      <c r="P121" s="20"/>
      <c r="Q121" s="20"/>
      <c r="R121" s="18"/>
    </row>
    <row r="122" spans="2:18" ht="15.6">
      <c r="B122" s="18"/>
      <c r="C122" s="18"/>
      <c r="D122" s="18"/>
      <c r="E122" s="19"/>
      <c r="F122" s="18"/>
      <c r="G122" s="18"/>
      <c r="H122" s="18"/>
      <c r="I122" s="18"/>
      <c r="J122" s="18"/>
      <c r="K122" s="18"/>
      <c r="L122" s="18"/>
      <c r="M122" s="18"/>
      <c r="N122" s="20"/>
      <c r="O122" s="20"/>
      <c r="P122" s="20"/>
      <c r="Q122" s="20"/>
      <c r="R122" s="18"/>
    </row>
    <row r="123" spans="2:18" ht="15.6">
      <c r="B123" s="18"/>
      <c r="C123" s="18"/>
      <c r="D123" s="18"/>
      <c r="E123" s="19"/>
      <c r="F123" s="18"/>
      <c r="G123" s="18"/>
      <c r="H123" s="18"/>
      <c r="I123" s="18"/>
      <c r="J123" s="18"/>
      <c r="K123" s="18"/>
      <c r="L123" s="18"/>
      <c r="M123" s="18"/>
      <c r="N123" s="20"/>
      <c r="O123" s="20"/>
      <c r="P123" s="20"/>
      <c r="Q123" s="20"/>
      <c r="R123" s="18"/>
    </row>
    <row r="124" spans="2:18" ht="15.6">
      <c r="B124" s="18"/>
      <c r="C124" s="18"/>
      <c r="D124" s="18"/>
      <c r="E124" s="19"/>
      <c r="F124" s="18"/>
      <c r="G124" s="18"/>
      <c r="H124" s="18"/>
      <c r="I124" s="18"/>
      <c r="J124" s="18"/>
      <c r="K124" s="18"/>
      <c r="L124" s="18"/>
      <c r="M124" s="18"/>
      <c r="N124" s="20"/>
      <c r="O124" s="20"/>
      <c r="P124" s="20"/>
      <c r="Q124" s="20"/>
      <c r="R124" s="18"/>
    </row>
    <row r="125" spans="2:18" ht="15.6">
      <c r="B125" s="18"/>
      <c r="C125" s="18"/>
      <c r="D125" s="18"/>
      <c r="E125" s="19"/>
      <c r="F125" s="18"/>
      <c r="G125" s="18"/>
      <c r="H125" s="18"/>
      <c r="I125" s="18"/>
      <c r="J125" s="18"/>
      <c r="K125" s="18"/>
      <c r="L125" s="18"/>
      <c r="M125" s="18"/>
      <c r="N125" s="20"/>
      <c r="O125" s="20"/>
      <c r="P125" s="20"/>
      <c r="Q125" s="20"/>
      <c r="R125" s="18"/>
    </row>
    <row r="126" spans="2:18" ht="15.6">
      <c r="B126" s="18"/>
      <c r="C126" s="18"/>
      <c r="D126" s="18"/>
      <c r="E126" s="19"/>
      <c r="F126" s="18"/>
      <c r="G126" s="18"/>
      <c r="H126" s="18"/>
      <c r="I126" s="18"/>
      <c r="J126" s="18"/>
      <c r="K126" s="18"/>
      <c r="L126" s="18"/>
      <c r="M126" s="18"/>
      <c r="N126" s="20"/>
      <c r="O126" s="20"/>
      <c r="P126" s="20"/>
      <c r="Q126" s="20"/>
      <c r="R126" s="18"/>
    </row>
    <row r="127" spans="2:18" ht="15.6">
      <c r="B127" s="18"/>
      <c r="C127" s="18"/>
      <c r="D127" s="18"/>
      <c r="E127" s="19"/>
      <c r="F127" s="18"/>
      <c r="G127" s="18"/>
      <c r="H127" s="18"/>
      <c r="I127" s="18"/>
      <c r="J127" s="18"/>
      <c r="K127" s="18"/>
      <c r="L127" s="18"/>
      <c r="M127" s="18"/>
      <c r="N127" s="20"/>
      <c r="O127" s="20"/>
      <c r="P127" s="20"/>
      <c r="Q127" s="20"/>
      <c r="R127" s="18"/>
    </row>
    <row r="128" spans="2:18" ht="15.6">
      <c r="B128" s="18"/>
      <c r="C128" s="18"/>
      <c r="D128" s="18"/>
      <c r="E128" s="19"/>
      <c r="F128" s="18"/>
      <c r="G128" s="18"/>
      <c r="H128" s="18"/>
      <c r="I128" s="18"/>
      <c r="J128" s="18"/>
      <c r="K128" s="18"/>
      <c r="L128" s="18"/>
      <c r="M128" s="18"/>
      <c r="N128" s="20"/>
      <c r="O128" s="20"/>
      <c r="P128" s="20"/>
      <c r="Q128" s="20"/>
      <c r="R128" s="18"/>
    </row>
    <row r="129" spans="2:18" ht="15.6">
      <c r="B129" s="18"/>
      <c r="C129" s="18"/>
      <c r="D129" s="18"/>
      <c r="E129" s="19"/>
      <c r="F129" s="18"/>
      <c r="G129" s="18"/>
      <c r="H129" s="18"/>
      <c r="I129" s="18"/>
      <c r="J129" s="18"/>
      <c r="K129" s="18"/>
      <c r="L129" s="18"/>
      <c r="M129" s="18"/>
      <c r="N129" s="20"/>
      <c r="O129" s="20"/>
      <c r="P129" s="20"/>
      <c r="Q129" s="20"/>
      <c r="R129" s="18"/>
    </row>
    <row r="130" spans="2:18" ht="15.6">
      <c r="B130" s="18"/>
      <c r="C130" s="18"/>
      <c r="D130" s="18"/>
      <c r="E130" s="19"/>
      <c r="F130" s="18"/>
      <c r="G130" s="18"/>
      <c r="H130" s="18"/>
      <c r="I130" s="18"/>
      <c r="J130" s="18"/>
      <c r="K130" s="18"/>
      <c r="L130" s="18"/>
      <c r="M130" s="18"/>
      <c r="N130" s="20"/>
      <c r="O130" s="20"/>
      <c r="P130" s="20"/>
      <c r="Q130" s="20"/>
      <c r="R130" s="18"/>
    </row>
    <row r="131" spans="2:18" ht="15.6">
      <c r="B131" s="18"/>
      <c r="C131" s="18"/>
      <c r="D131" s="18"/>
      <c r="E131" s="19"/>
      <c r="F131" s="18"/>
      <c r="G131" s="18"/>
      <c r="H131" s="18"/>
      <c r="I131" s="18"/>
      <c r="J131" s="18"/>
      <c r="K131" s="18"/>
      <c r="L131" s="18"/>
      <c r="M131" s="18"/>
      <c r="N131" s="20"/>
      <c r="O131" s="20"/>
      <c r="P131" s="20"/>
      <c r="Q131" s="20"/>
      <c r="R131" s="18"/>
    </row>
    <row r="132" spans="2:18" ht="15.6">
      <c r="B132" s="18"/>
      <c r="C132" s="18"/>
      <c r="D132" s="18"/>
      <c r="E132" s="19"/>
      <c r="F132" s="18"/>
      <c r="G132" s="18"/>
      <c r="H132" s="18"/>
      <c r="I132" s="18"/>
      <c r="J132" s="18"/>
      <c r="K132" s="18"/>
      <c r="L132" s="18"/>
      <c r="M132" s="18"/>
      <c r="N132" s="20"/>
      <c r="O132" s="20"/>
      <c r="P132" s="20"/>
      <c r="Q132" s="20"/>
      <c r="R132" s="18"/>
    </row>
    <row r="133" spans="2:18" ht="15.6">
      <c r="B133" s="18"/>
      <c r="C133" s="18"/>
      <c r="D133" s="18"/>
      <c r="E133" s="19"/>
      <c r="F133" s="18"/>
      <c r="G133" s="18"/>
      <c r="H133" s="18"/>
      <c r="I133" s="18"/>
      <c r="J133" s="18"/>
      <c r="K133" s="18"/>
      <c r="L133" s="18"/>
      <c r="M133" s="18"/>
      <c r="N133" s="20"/>
      <c r="O133" s="20"/>
      <c r="P133" s="20"/>
      <c r="Q133" s="20"/>
      <c r="R133" s="18"/>
    </row>
    <row r="134" spans="2:18" ht="15.6">
      <c r="B134" s="18"/>
      <c r="C134" s="18"/>
      <c r="D134" s="18"/>
      <c r="E134" s="19"/>
      <c r="F134" s="18"/>
      <c r="G134" s="18"/>
      <c r="H134" s="18"/>
      <c r="I134" s="18"/>
      <c r="J134" s="18"/>
      <c r="K134" s="18"/>
      <c r="L134" s="18"/>
      <c r="M134" s="18"/>
      <c r="N134" s="20"/>
      <c r="O134" s="20"/>
      <c r="P134" s="20"/>
      <c r="Q134" s="20"/>
      <c r="R134" s="18"/>
    </row>
    <row r="135" spans="2:18" ht="15.6">
      <c r="B135" s="18"/>
      <c r="C135" s="18"/>
      <c r="D135" s="18"/>
      <c r="E135" s="19"/>
      <c r="F135" s="18"/>
      <c r="G135" s="18"/>
      <c r="H135" s="18"/>
      <c r="I135" s="18"/>
      <c r="J135" s="18"/>
      <c r="K135" s="18"/>
      <c r="L135" s="18"/>
      <c r="M135" s="18"/>
      <c r="N135" s="20"/>
      <c r="O135" s="20"/>
      <c r="P135" s="20"/>
      <c r="Q135" s="20"/>
      <c r="R135" s="18"/>
    </row>
    <row r="136" spans="2:18" ht="15.6">
      <c r="B136" s="18"/>
      <c r="C136" s="18"/>
      <c r="D136" s="18"/>
      <c r="E136" s="19"/>
      <c r="F136" s="18"/>
      <c r="G136" s="18"/>
      <c r="H136" s="18"/>
      <c r="I136" s="18"/>
      <c r="J136" s="18"/>
      <c r="K136" s="18"/>
      <c r="L136" s="18"/>
      <c r="M136" s="18"/>
      <c r="N136" s="20"/>
      <c r="O136" s="20"/>
      <c r="P136" s="20"/>
      <c r="Q136" s="20"/>
      <c r="R136" s="18"/>
    </row>
    <row r="137" spans="2:18" ht="15.6">
      <c r="B137" s="18"/>
      <c r="C137" s="18"/>
      <c r="D137" s="18"/>
      <c r="E137" s="19"/>
      <c r="F137" s="18"/>
      <c r="G137" s="18"/>
      <c r="H137" s="18"/>
      <c r="I137" s="18"/>
      <c r="J137" s="18"/>
      <c r="K137" s="18"/>
      <c r="L137" s="18"/>
      <c r="M137" s="18"/>
      <c r="N137" s="20"/>
      <c r="O137" s="20"/>
      <c r="P137" s="20"/>
      <c r="Q137" s="20"/>
      <c r="R137" s="18"/>
    </row>
    <row r="138" spans="2:18" ht="15.6">
      <c r="B138" s="18"/>
      <c r="C138" s="18"/>
      <c r="D138" s="18"/>
      <c r="E138" s="19"/>
      <c r="F138" s="18"/>
      <c r="G138" s="18"/>
      <c r="H138" s="18"/>
      <c r="I138" s="18"/>
      <c r="J138" s="18"/>
      <c r="K138" s="18"/>
      <c r="L138" s="18"/>
      <c r="M138" s="18"/>
      <c r="N138" s="20"/>
      <c r="O138" s="20"/>
      <c r="P138" s="20"/>
      <c r="Q138" s="20"/>
      <c r="R138" s="18"/>
    </row>
    <row r="139" spans="2:18" ht="15.6">
      <c r="B139" s="18"/>
      <c r="C139" s="18"/>
      <c r="D139" s="18"/>
      <c r="E139" s="19"/>
      <c r="F139" s="18"/>
      <c r="G139" s="18"/>
      <c r="H139" s="18"/>
      <c r="I139" s="18"/>
      <c r="J139" s="18"/>
      <c r="K139" s="18"/>
      <c r="L139" s="18"/>
      <c r="M139" s="18"/>
      <c r="N139" s="20"/>
      <c r="O139" s="20"/>
      <c r="P139" s="20"/>
      <c r="Q139" s="20"/>
      <c r="R139" s="18"/>
    </row>
    <row r="140" spans="2:18" ht="15.6">
      <c r="B140" s="18"/>
      <c r="C140" s="18"/>
      <c r="D140" s="18"/>
      <c r="E140" s="19"/>
      <c r="F140" s="18"/>
      <c r="G140" s="18"/>
      <c r="H140" s="18"/>
      <c r="I140" s="18"/>
      <c r="J140" s="18"/>
      <c r="K140" s="18"/>
      <c r="L140" s="18"/>
      <c r="M140" s="18"/>
      <c r="N140" s="20"/>
      <c r="O140" s="20"/>
      <c r="P140" s="20"/>
      <c r="Q140" s="20"/>
      <c r="R140" s="18"/>
    </row>
    <row r="141" spans="2:18" ht="15.6">
      <c r="B141" s="18"/>
      <c r="C141" s="18"/>
      <c r="D141" s="18"/>
      <c r="E141" s="19"/>
      <c r="F141" s="18"/>
      <c r="G141" s="18"/>
      <c r="H141" s="18"/>
      <c r="I141" s="18"/>
      <c r="J141" s="18"/>
      <c r="K141" s="18"/>
      <c r="L141" s="18"/>
      <c r="M141" s="18"/>
      <c r="N141" s="20"/>
      <c r="O141" s="20"/>
      <c r="P141" s="20"/>
      <c r="Q141" s="20"/>
      <c r="R141" s="18"/>
    </row>
    <row r="142" spans="2:18" ht="15.6">
      <c r="B142" s="18"/>
      <c r="C142" s="18"/>
      <c r="D142" s="18"/>
      <c r="E142" s="19"/>
      <c r="F142" s="18"/>
      <c r="G142" s="18"/>
      <c r="H142" s="18"/>
      <c r="I142" s="18"/>
      <c r="J142" s="18"/>
      <c r="K142" s="18"/>
      <c r="L142" s="18"/>
      <c r="M142" s="18"/>
      <c r="N142" s="20"/>
      <c r="O142" s="20"/>
      <c r="P142" s="20"/>
      <c r="Q142" s="20"/>
      <c r="R142" s="18"/>
    </row>
    <row r="143" spans="2:18" ht="15.6">
      <c r="B143" s="18"/>
      <c r="C143" s="18"/>
      <c r="D143" s="18"/>
      <c r="E143" s="19"/>
      <c r="F143" s="18"/>
      <c r="G143" s="18"/>
      <c r="H143" s="18"/>
      <c r="I143" s="18"/>
      <c r="J143" s="18"/>
      <c r="K143" s="18"/>
      <c r="L143" s="18"/>
      <c r="M143" s="18"/>
      <c r="N143" s="20"/>
      <c r="O143" s="20"/>
      <c r="P143" s="20"/>
      <c r="Q143" s="20"/>
      <c r="R143" s="18"/>
    </row>
    <row r="144" spans="2:18" ht="15.6">
      <c r="B144" s="18"/>
      <c r="C144" s="18"/>
      <c r="D144" s="18"/>
      <c r="E144" s="19"/>
      <c r="F144" s="18"/>
      <c r="G144" s="18"/>
      <c r="H144" s="18"/>
      <c r="I144" s="18"/>
      <c r="J144" s="18"/>
      <c r="K144" s="18"/>
      <c r="L144" s="18"/>
      <c r="M144" s="18"/>
      <c r="N144" s="20"/>
      <c r="O144" s="20"/>
      <c r="P144" s="20"/>
      <c r="Q144" s="20"/>
      <c r="R144" s="18"/>
    </row>
    <row r="145" spans="2:18" ht="15.6">
      <c r="B145" s="18"/>
      <c r="C145" s="18"/>
      <c r="D145" s="18"/>
      <c r="E145" s="19"/>
      <c r="F145" s="18"/>
      <c r="G145" s="18"/>
      <c r="H145" s="18"/>
      <c r="I145" s="18"/>
      <c r="J145" s="18"/>
      <c r="K145" s="18"/>
      <c r="L145" s="18"/>
      <c r="M145" s="18"/>
      <c r="N145" s="20"/>
      <c r="O145" s="20"/>
      <c r="P145" s="20"/>
      <c r="Q145" s="20"/>
      <c r="R145" s="18"/>
    </row>
    <row r="146" spans="2:18" ht="15.6">
      <c r="B146" s="18"/>
      <c r="C146" s="18"/>
      <c r="D146" s="18"/>
      <c r="E146" s="19"/>
      <c r="F146" s="18"/>
      <c r="G146" s="18"/>
      <c r="H146" s="18"/>
      <c r="I146" s="18"/>
      <c r="J146" s="18"/>
      <c r="K146" s="18"/>
      <c r="L146" s="18"/>
      <c r="M146" s="18"/>
      <c r="N146" s="20"/>
      <c r="O146" s="20"/>
      <c r="P146" s="20"/>
      <c r="Q146" s="20"/>
      <c r="R146" s="18"/>
    </row>
    <row r="147" spans="2:18" ht="15.6">
      <c r="B147" s="18"/>
      <c r="C147" s="18"/>
      <c r="D147" s="18"/>
      <c r="E147" s="19"/>
      <c r="F147" s="18"/>
      <c r="G147" s="18"/>
      <c r="H147" s="18"/>
      <c r="I147" s="18"/>
      <c r="J147" s="18"/>
      <c r="K147" s="18"/>
      <c r="L147" s="18"/>
      <c r="M147" s="18"/>
      <c r="N147" s="20"/>
      <c r="O147" s="20"/>
      <c r="P147" s="20"/>
      <c r="Q147" s="20"/>
      <c r="R147" s="18"/>
    </row>
    <row r="148" spans="2:18" ht="15.6">
      <c r="B148" s="18"/>
      <c r="C148" s="18"/>
      <c r="D148" s="18"/>
      <c r="E148" s="19"/>
      <c r="F148" s="18"/>
      <c r="G148" s="18"/>
      <c r="H148" s="18"/>
      <c r="I148" s="18"/>
      <c r="J148" s="18"/>
      <c r="K148" s="18"/>
      <c r="L148" s="18"/>
      <c r="M148" s="18"/>
      <c r="N148" s="20"/>
      <c r="O148" s="20"/>
      <c r="P148" s="20"/>
      <c r="Q148" s="20"/>
      <c r="R148" s="18"/>
    </row>
    <row r="149" spans="2:18" ht="15.6">
      <c r="B149" s="18"/>
      <c r="C149" s="18"/>
      <c r="D149" s="18"/>
      <c r="E149" s="19"/>
      <c r="F149" s="18"/>
      <c r="G149" s="18"/>
      <c r="H149" s="18"/>
      <c r="I149" s="18"/>
      <c r="J149" s="18"/>
      <c r="K149" s="18"/>
      <c r="L149" s="18"/>
      <c r="M149" s="18"/>
      <c r="N149" s="20"/>
      <c r="O149" s="20"/>
      <c r="P149" s="20"/>
      <c r="Q149" s="20"/>
      <c r="R149" s="18"/>
    </row>
    <row r="150" spans="2:18" ht="15.6">
      <c r="B150" s="18"/>
      <c r="C150" s="18"/>
      <c r="D150" s="18"/>
      <c r="E150" s="19"/>
      <c r="F150" s="18"/>
      <c r="G150" s="18"/>
      <c r="H150" s="18"/>
      <c r="I150" s="18"/>
      <c r="J150" s="18"/>
      <c r="K150" s="18"/>
      <c r="L150" s="18"/>
      <c r="M150" s="18"/>
      <c r="N150" s="20"/>
      <c r="O150" s="20"/>
      <c r="P150" s="20"/>
      <c r="Q150" s="20"/>
      <c r="R150" s="18"/>
    </row>
    <row r="151" spans="2:18" ht="15.6">
      <c r="B151" s="18"/>
      <c r="C151" s="18"/>
      <c r="D151" s="18"/>
      <c r="E151" s="19"/>
      <c r="F151" s="18"/>
      <c r="G151" s="18"/>
      <c r="H151" s="18"/>
      <c r="I151" s="18"/>
      <c r="J151" s="18"/>
      <c r="K151" s="18"/>
      <c r="L151" s="18"/>
      <c r="M151" s="18"/>
      <c r="N151" s="20"/>
      <c r="O151" s="20"/>
      <c r="P151" s="20"/>
      <c r="Q151" s="20"/>
      <c r="R151" s="18"/>
    </row>
    <row r="152" spans="2:18" ht="15.6">
      <c r="B152" s="18"/>
      <c r="C152" s="18"/>
      <c r="D152" s="18"/>
      <c r="E152" s="19"/>
      <c r="F152" s="18"/>
      <c r="G152" s="18"/>
      <c r="H152" s="18"/>
      <c r="I152" s="18"/>
      <c r="J152" s="18"/>
      <c r="K152" s="18"/>
      <c r="L152" s="18"/>
      <c r="M152" s="18"/>
      <c r="N152" s="20"/>
      <c r="O152" s="20"/>
      <c r="P152" s="20"/>
      <c r="Q152" s="20"/>
      <c r="R152" s="18"/>
    </row>
    <row r="153" spans="2:18" ht="15.6">
      <c r="B153" s="18"/>
      <c r="C153" s="18"/>
      <c r="D153" s="18"/>
      <c r="E153" s="19"/>
      <c r="F153" s="18"/>
      <c r="G153" s="18"/>
      <c r="H153" s="18"/>
      <c r="I153" s="18"/>
      <c r="J153" s="18"/>
      <c r="K153" s="18"/>
      <c r="L153" s="18"/>
      <c r="M153" s="18"/>
      <c r="N153" s="20"/>
      <c r="O153" s="20"/>
      <c r="P153" s="20"/>
      <c r="Q153" s="20"/>
      <c r="R153" s="18"/>
    </row>
    <row r="154" spans="2:18" ht="15.6">
      <c r="B154" s="18"/>
      <c r="C154" s="18"/>
      <c r="D154" s="18"/>
      <c r="E154" s="19"/>
      <c r="F154" s="18"/>
      <c r="G154" s="18"/>
      <c r="H154" s="18"/>
      <c r="I154" s="18"/>
      <c r="J154" s="18"/>
      <c r="K154" s="18"/>
      <c r="L154" s="18"/>
      <c r="M154" s="18"/>
      <c r="N154" s="20"/>
      <c r="O154" s="20"/>
      <c r="P154" s="20"/>
      <c r="Q154" s="20"/>
      <c r="R154" s="18"/>
    </row>
    <row r="155" spans="2:18" ht="15.6">
      <c r="B155" s="18"/>
      <c r="C155" s="18"/>
      <c r="D155" s="18"/>
      <c r="E155" s="19"/>
      <c r="F155" s="18"/>
      <c r="G155" s="18"/>
      <c r="H155" s="18"/>
      <c r="I155" s="18"/>
      <c r="J155" s="18"/>
      <c r="K155" s="18"/>
      <c r="L155" s="18"/>
      <c r="M155" s="18"/>
      <c r="N155" s="20"/>
      <c r="O155" s="20"/>
      <c r="P155" s="20"/>
      <c r="Q155" s="20"/>
      <c r="R155" s="18"/>
    </row>
    <row r="156" spans="2:18" ht="15.6">
      <c r="B156" s="18"/>
      <c r="C156" s="18"/>
      <c r="D156" s="18"/>
      <c r="E156" s="19"/>
      <c r="F156" s="18"/>
      <c r="G156" s="18"/>
      <c r="H156" s="18"/>
      <c r="I156" s="18"/>
      <c r="J156" s="18"/>
      <c r="K156" s="18"/>
      <c r="L156" s="18"/>
      <c r="M156" s="18"/>
      <c r="N156" s="20"/>
      <c r="O156" s="20"/>
      <c r="P156" s="20"/>
      <c r="Q156" s="20"/>
      <c r="R156" s="18"/>
    </row>
    <row r="157" spans="2:18" ht="15.6">
      <c r="B157" s="18"/>
      <c r="C157" s="18"/>
      <c r="D157" s="18"/>
      <c r="E157" s="19"/>
      <c r="F157" s="18"/>
      <c r="G157" s="18"/>
      <c r="H157" s="18"/>
      <c r="I157" s="18"/>
      <c r="J157" s="18"/>
      <c r="K157" s="18"/>
      <c r="L157" s="18"/>
      <c r="M157" s="18"/>
      <c r="N157" s="20"/>
      <c r="O157" s="20"/>
      <c r="P157" s="20"/>
      <c r="Q157" s="20"/>
      <c r="R157" s="18"/>
    </row>
    <row r="158" spans="2:18" ht="15.6">
      <c r="B158" s="18"/>
      <c r="C158" s="18"/>
      <c r="D158" s="18"/>
      <c r="E158" s="19"/>
      <c r="F158" s="18"/>
      <c r="G158" s="18"/>
      <c r="H158" s="18"/>
      <c r="I158" s="18"/>
      <c r="J158" s="18"/>
      <c r="K158" s="18"/>
      <c r="L158" s="18"/>
      <c r="M158" s="18"/>
      <c r="N158" s="20"/>
      <c r="O158" s="20"/>
      <c r="P158" s="20"/>
      <c r="Q158" s="20"/>
      <c r="R158" s="18"/>
    </row>
    <row r="159" spans="2:18" ht="15.6">
      <c r="B159" s="18"/>
      <c r="C159" s="18"/>
      <c r="D159" s="18"/>
      <c r="E159" s="19"/>
      <c r="F159" s="18"/>
      <c r="G159" s="18"/>
      <c r="H159" s="18"/>
      <c r="I159" s="18"/>
      <c r="J159" s="18"/>
      <c r="K159" s="18"/>
      <c r="L159" s="18"/>
      <c r="M159" s="18"/>
      <c r="N159" s="20"/>
      <c r="O159" s="20"/>
      <c r="P159" s="20"/>
      <c r="Q159" s="20"/>
      <c r="R159" s="18"/>
    </row>
    <row r="160" spans="2:18" ht="15.6">
      <c r="B160" s="18"/>
      <c r="C160" s="18"/>
      <c r="D160" s="18"/>
      <c r="E160" s="19"/>
      <c r="F160" s="18"/>
      <c r="G160" s="18"/>
      <c r="H160" s="18"/>
      <c r="I160" s="18"/>
      <c r="J160" s="18"/>
      <c r="K160" s="18"/>
      <c r="L160" s="18"/>
      <c r="M160" s="18"/>
      <c r="N160" s="20"/>
      <c r="O160" s="20"/>
      <c r="P160" s="20"/>
      <c r="Q160" s="20"/>
      <c r="R160" s="18"/>
    </row>
    <row r="161" spans="2:18" ht="15.6">
      <c r="B161" s="18"/>
      <c r="C161" s="18"/>
      <c r="D161" s="18"/>
      <c r="E161" s="19"/>
      <c r="F161" s="18"/>
      <c r="G161" s="18"/>
      <c r="H161" s="18"/>
      <c r="I161" s="18"/>
      <c r="J161" s="18"/>
      <c r="K161" s="18"/>
      <c r="L161" s="18"/>
      <c r="M161" s="18"/>
      <c r="N161" s="20"/>
      <c r="O161" s="20"/>
      <c r="P161" s="20"/>
      <c r="Q161" s="20"/>
      <c r="R161" s="18"/>
    </row>
    <row r="162" spans="2:18" ht="15.6">
      <c r="B162" s="18"/>
      <c r="C162" s="18"/>
      <c r="D162" s="18"/>
      <c r="E162" s="19"/>
      <c r="F162" s="18"/>
      <c r="G162" s="18"/>
      <c r="H162" s="18"/>
      <c r="I162" s="18"/>
      <c r="J162" s="18"/>
      <c r="K162" s="18"/>
      <c r="L162" s="18"/>
      <c r="M162" s="18"/>
      <c r="N162" s="20"/>
      <c r="O162" s="20"/>
      <c r="P162" s="20"/>
      <c r="Q162" s="20"/>
      <c r="R162" s="18"/>
    </row>
    <row r="163" spans="2:18" ht="15.6">
      <c r="B163" s="18"/>
      <c r="C163" s="18"/>
      <c r="D163" s="18"/>
      <c r="E163" s="19"/>
      <c r="F163" s="18"/>
      <c r="G163" s="18"/>
      <c r="H163" s="18"/>
      <c r="I163" s="18"/>
      <c r="J163" s="18"/>
      <c r="K163" s="18"/>
      <c r="L163" s="18"/>
      <c r="M163" s="18"/>
      <c r="N163" s="20"/>
      <c r="O163" s="20"/>
      <c r="P163" s="20"/>
      <c r="Q163" s="20"/>
      <c r="R163" s="18"/>
    </row>
    <row r="164" spans="2:18" ht="15.6">
      <c r="B164" s="18"/>
      <c r="C164" s="18"/>
      <c r="D164" s="18"/>
      <c r="E164" s="19"/>
      <c r="F164" s="18"/>
      <c r="G164" s="18"/>
      <c r="H164" s="18"/>
      <c r="I164" s="18"/>
      <c r="J164" s="18"/>
      <c r="K164" s="18"/>
      <c r="L164" s="18"/>
      <c r="M164" s="18"/>
      <c r="N164" s="20"/>
      <c r="O164" s="20"/>
      <c r="P164" s="20"/>
      <c r="Q164" s="20"/>
      <c r="R164" s="18"/>
    </row>
    <row r="165" spans="2:18" ht="15.6">
      <c r="B165" s="18"/>
      <c r="C165" s="18"/>
      <c r="D165" s="18"/>
      <c r="E165" s="19"/>
      <c r="F165" s="18"/>
      <c r="G165" s="18"/>
      <c r="H165" s="18"/>
      <c r="I165" s="18"/>
      <c r="J165" s="18"/>
      <c r="K165" s="18"/>
      <c r="L165" s="18"/>
      <c r="M165" s="18"/>
      <c r="N165" s="20"/>
      <c r="O165" s="20"/>
      <c r="P165" s="20"/>
      <c r="Q165" s="20"/>
      <c r="R165" s="18"/>
    </row>
    <row r="166" spans="2:18" ht="15.6">
      <c r="B166" s="18"/>
      <c r="C166" s="18"/>
      <c r="D166" s="18"/>
      <c r="E166" s="19"/>
      <c r="F166" s="18"/>
      <c r="G166" s="18"/>
      <c r="H166" s="18"/>
      <c r="I166" s="18"/>
      <c r="J166" s="18"/>
      <c r="K166" s="18"/>
      <c r="L166" s="18"/>
      <c r="M166" s="18"/>
      <c r="N166" s="20"/>
      <c r="O166" s="20"/>
      <c r="P166" s="20"/>
      <c r="Q166" s="20"/>
      <c r="R166" s="18"/>
    </row>
    <row r="167" spans="2:18" ht="15.6">
      <c r="B167" s="18"/>
      <c r="C167" s="18"/>
      <c r="D167" s="18"/>
      <c r="E167" s="19"/>
      <c r="F167" s="18"/>
      <c r="G167" s="18"/>
      <c r="H167" s="18"/>
      <c r="I167" s="18"/>
      <c r="J167" s="18"/>
      <c r="K167" s="18"/>
      <c r="L167" s="18"/>
      <c r="M167" s="18"/>
      <c r="N167" s="20"/>
      <c r="O167" s="20"/>
      <c r="P167" s="20"/>
      <c r="Q167" s="20"/>
      <c r="R167" s="18"/>
    </row>
    <row r="168" spans="2:18" ht="15.6">
      <c r="B168" s="18"/>
      <c r="C168" s="18"/>
      <c r="D168" s="18"/>
      <c r="E168" s="19"/>
      <c r="F168" s="18"/>
      <c r="G168" s="18"/>
      <c r="H168" s="18"/>
      <c r="I168" s="18"/>
      <c r="J168" s="18"/>
      <c r="K168" s="18"/>
      <c r="L168" s="18"/>
      <c r="M168" s="18"/>
      <c r="N168" s="20"/>
      <c r="O168" s="20"/>
      <c r="P168" s="20"/>
      <c r="Q168" s="20"/>
      <c r="R168" s="18"/>
    </row>
    <row r="169" spans="2:18" ht="15.6">
      <c r="B169" s="18"/>
      <c r="C169" s="18"/>
      <c r="D169" s="18"/>
      <c r="E169" s="19"/>
      <c r="F169" s="18"/>
      <c r="G169" s="18"/>
      <c r="H169" s="18"/>
      <c r="I169" s="18"/>
      <c r="J169" s="18"/>
      <c r="K169" s="18"/>
      <c r="L169" s="18"/>
      <c r="M169" s="18"/>
      <c r="N169" s="20"/>
      <c r="O169" s="20"/>
      <c r="P169" s="20"/>
      <c r="Q169" s="20"/>
      <c r="R169" s="18"/>
    </row>
    <row r="170" spans="2:18" ht="15.6">
      <c r="B170" s="18"/>
      <c r="C170" s="18"/>
      <c r="D170" s="18"/>
      <c r="E170" s="19"/>
      <c r="F170" s="18"/>
      <c r="G170" s="18"/>
      <c r="H170" s="18"/>
      <c r="I170" s="18"/>
      <c r="J170" s="18"/>
      <c r="K170" s="18"/>
      <c r="L170" s="18"/>
      <c r="M170" s="18"/>
      <c r="N170" s="20"/>
      <c r="O170" s="20"/>
      <c r="P170" s="20"/>
      <c r="Q170" s="20"/>
      <c r="R170" s="18"/>
    </row>
    <row r="171" spans="2:18" ht="15.6">
      <c r="B171" s="18"/>
      <c r="C171" s="18"/>
      <c r="D171" s="18"/>
      <c r="E171" s="19"/>
      <c r="F171" s="18"/>
      <c r="G171" s="18"/>
      <c r="H171" s="18"/>
      <c r="I171" s="18"/>
      <c r="J171" s="18"/>
      <c r="K171" s="18"/>
      <c r="L171" s="18"/>
      <c r="M171" s="18"/>
      <c r="N171" s="20"/>
      <c r="O171" s="20"/>
      <c r="P171" s="20"/>
      <c r="Q171" s="20"/>
      <c r="R171" s="18"/>
    </row>
    <row r="172" spans="2:18" ht="15.6">
      <c r="B172" s="18"/>
      <c r="C172" s="18"/>
      <c r="D172" s="18"/>
      <c r="E172" s="19"/>
      <c r="F172" s="18"/>
      <c r="G172" s="18"/>
      <c r="H172" s="18"/>
      <c r="I172" s="18"/>
      <c r="J172" s="18"/>
      <c r="K172" s="18"/>
      <c r="L172" s="18"/>
      <c r="M172" s="18"/>
      <c r="N172" s="20"/>
      <c r="O172" s="20"/>
      <c r="P172" s="20"/>
      <c r="Q172" s="20"/>
      <c r="R172" s="18"/>
    </row>
    <row r="173" spans="2:18" ht="15.6">
      <c r="B173" s="18"/>
      <c r="C173" s="18"/>
      <c r="D173" s="18"/>
      <c r="E173" s="19"/>
      <c r="F173" s="18"/>
      <c r="G173" s="18"/>
      <c r="H173" s="18"/>
      <c r="I173" s="18"/>
      <c r="J173" s="18"/>
      <c r="K173" s="18"/>
      <c r="L173" s="18"/>
      <c r="M173" s="18"/>
      <c r="N173" s="20"/>
      <c r="O173" s="20"/>
      <c r="P173" s="20"/>
      <c r="Q173" s="20"/>
      <c r="R173" s="18"/>
    </row>
    <row r="174" spans="2:18" ht="15.6">
      <c r="B174" s="18"/>
      <c r="C174" s="18"/>
      <c r="D174" s="18"/>
      <c r="E174" s="19"/>
      <c r="F174" s="18"/>
      <c r="G174" s="18"/>
      <c r="H174" s="18"/>
      <c r="I174" s="18"/>
      <c r="J174" s="18"/>
      <c r="K174" s="18"/>
      <c r="L174" s="18"/>
      <c r="M174" s="18"/>
      <c r="N174" s="20"/>
      <c r="O174" s="20"/>
      <c r="P174" s="20"/>
      <c r="Q174" s="20"/>
      <c r="R174" s="18"/>
    </row>
    <row r="175" spans="2:18" ht="15.6">
      <c r="B175" s="18"/>
      <c r="C175" s="18"/>
      <c r="D175" s="18"/>
      <c r="E175" s="19"/>
      <c r="F175" s="18"/>
      <c r="G175" s="18"/>
      <c r="H175" s="18"/>
      <c r="I175" s="18"/>
      <c r="J175" s="18"/>
      <c r="K175" s="18"/>
      <c r="L175" s="18"/>
      <c r="M175" s="18"/>
      <c r="N175" s="20"/>
      <c r="O175" s="20"/>
      <c r="P175" s="20"/>
      <c r="Q175" s="20"/>
      <c r="R175" s="18"/>
    </row>
    <row r="176" spans="2:18" ht="15.6">
      <c r="B176" s="18"/>
      <c r="C176" s="18"/>
      <c r="D176" s="18"/>
      <c r="E176" s="19"/>
      <c r="F176" s="18"/>
      <c r="G176" s="18"/>
      <c r="H176" s="18"/>
      <c r="I176" s="18"/>
      <c r="J176" s="18"/>
      <c r="K176" s="18"/>
      <c r="L176" s="18"/>
      <c r="M176" s="18"/>
      <c r="N176" s="20"/>
      <c r="O176" s="20"/>
      <c r="P176" s="20"/>
      <c r="Q176" s="20"/>
      <c r="R176" s="18"/>
    </row>
    <row r="177" spans="2:18" ht="15.6">
      <c r="B177" s="18"/>
      <c r="C177" s="18"/>
      <c r="D177" s="18"/>
      <c r="E177" s="19"/>
      <c r="F177" s="18"/>
      <c r="G177" s="18"/>
      <c r="H177" s="18"/>
      <c r="I177" s="18"/>
      <c r="J177" s="18"/>
      <c r="K177" s="18"/>
      <c r="L177" s="18"/>
      <c r="M177" s="18"/>
      <c r="N177" s="20"/>
      <c r="O177" s="20"/>
      <c r="P177" s="20"/>
      <c r="Q177" s="20"/>
      <c r="R177" s="18"/>
    </row>
    <row r="178" spans="2:18" ht="15.6">
      <c r="B178" s="18"/>
      <c r="C178" s="18"/>
      <c r="D178" s="18"/>
      <c r="E178" s="19"/>
      <c r="F178" s="18"/>
      <c r="G178" s="18"/>
      <c r="H178" s="18"/>
      <c r="I178" s="18"/>
      <c r="J178" s="18"/>
      <c r="K178" s="18"/>
      <c r="L178" s="18"/>
      <c r="M178" s="18"/>
      <c r="N178" s="20"/>
      <c r="O178" s="20"/>
      <c r="P178" s="20"/>
      <c r="Q178" s="20"/>
      <c r="R178" s="18"/>
    </row>
    <row r="179" spans="2:18" ht="15.6">
      <c r="B179" s="18"/>
      <c r="C179" s="18"/>
      <c r="D179" s="18"/>
      <c r="E179" s="19"/>
      <c r="F179" s="18"/>
      <c r="G179" s="18"/>
      <c r="H179" s="18"/>
      <c r="I179" s="18"/>
      <c r="J179" s="18"/>
      <c r="K179" s="18"/>
      <c r="L179" s="18"/>
      <c r="M179" s="18"/>
      <c r="N179" s="20"/>
      <c r="O179" s="20"/>
      <c r="P179" s="20"/>
      <c r="Q179" s="20"/>
      <c r="R179" s="18"/>
    </row>
  </sheetData>
  <mergeCells count="38">
    <mergeCell ref="E44:E46"/>
    <mergeCell ref="B1:R1"/>
    <mergeCell ref="R2:R3"/>
    <mergeCell ref="B2:O3"/>
    <mergeCell ref="N6:N7"/>
    <mergeCell ref="E6:E7"/>
    <mergeCell ref="B9:R10"/>
    <mergeCell ref="B13:R14"/>
    <mergeCell ref="B19:R20"/>
    <mergeCell ref="B5:R5"/>
    <mergeCell ref="P6:R6"/>
    <mergeCell ref="P11:R11"/>
    <mergeCell ref="P15:R17"/>
    <mergeCell ref="E15:E17"/>
    <mergeCell ref="N15:N17"/>
    <mergeCell ref="P21:R23"/>
    <mergeCell ref="P27:R30"/>
    <mergeCell ref="E27:E30"/>
    <mergeCell ref="E21:E23"/>
    <mergeCell ref="N27:N30"/>
    <mergeCell ref="N21:N23"/>
    <mergeCell ref="B25:R26"/>
    <mergeCell ref="B32:R33"/>
    <mergeCell ref="B42:R43"/>
    <mergeCell ref="B48:R49"/>
    <mergeCell ref="B63:R63"/>
    <mergeCell ref="P50:R61"/>
    <mergeCell ref="C50:N50"/>
    <mergeCell ref="C55:N55"/>
    <mergeCell ref="N56:N61"/>
    <mergeCell ref="N51:N54"/>
    <mergeCell ref="E56:E61"/>
    <mergeCell ref="E51:E54"/>
    <mergeCell ref="P34:R40"/>
    <mergeCell ref="P44:R46"/>
    <mergeCell ref="N34:N40"/>
    <mergeCell ref="E34:E40"/>
    <mergeCell ref="N44:N46"/>
  </mergeCells>
  <pageMargins left="0" right="0" top="0" bottom="0" header="0.3" footer="0.3"/>
  <pageSetup scale="4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1:J61"/>
  <sheetViews>
    <sheetView topLeftCell="A13" workbookViewId="0">
      <selection activeCell="E9" sqref="E9"/>
    </sheetView>
  </sheetViews>
  <sheetFormatPr defaultRowHeight="14.45"/>
  <cols>
    <col min="2" max="12" width="18.85546875" customWidth="1"/>
  </cols>
  <sheetData>
    <row r="1" spans="2:10" ht="95.1" customHeight="1">
      <c r="B1" s="290" t="s">
        <v>131</v>
      </c>
      <c r="C1" s="291"/>
      <c r="D1" s="291"/>
      <c r="E1" s="291"/>
      <c r="F1" s="291"/>
      <c r="G1" s="291"/>
      <c r="H1" s="291"/>
      <c r="I1" s="291"/>
      <c r="J1" s="292"/>
    </row>
    <row r="2" spans="2:10" ht="15" thickBot="1">
      <c r="B2" s="293" t="s">
        <v>132</v>
      </c>
      <c r="C2" s="294"/>
      <c r="D2" s="294"/>
      <c r="E2" s="294"/>
      <c r="F2" s="294"/>
      <c r="G2" s="294"/>
      <c r="H2" s="294"/>
      <c r="I2" s="294"/>
      <c r="J2" s="295"/>
    </row>
    <row r="3" spans="2:10" ht="30.95">
      <c r="B3" s="10" t="s">
        <v>80</v>
      </c>
      <c r="C3" s="11" t="s">
        <v>82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90</v>
      </c>
      <c r="I3" s="13" t="s">
        <v>91</v>
      </c>
      <c r="J3" s="14" t="s">
        <v>133</v>
      </c>
    </row>
    <row r="4" spans="2:10">
      <c r="B4" s="17"/>
      <c r="C4" s="17"/>
      <c r="D4" s="17"/>
      <c r="E4" s="17"/>
      <c r="F4" s="17"/>
      <c r="G4" s="17"/>
      <c r="H4" s="17"/>
      <c r="I4" s="17"/>
      <c r="J4" s="17"/>
    </row>
    <row r="5" spans="2:10">
      <c r="B5" s="17"/>
      <c r="C5" s="17"/>
      <c r="D5" s="17"/>
      <c r="E5" s="17"/>
      <c r="F5" s="17"/>
      <c r="G5" s="17"/>
      <c r="H5" s="17"/>
      <c r="I5" s="17"/>
      <c r="J5" s="17"/>
    </row>
    <row r="6" spans="2:10">
      <c r="B6" s="17"/>
      <c r="C6" s="17"/>
      <c r="D6" s="17"/>
      <c r="E6" s="17"/>
      <c r="F6" s="17"/>
      <c r="G6" s="17"/>
      <c r="H6" s="17"/>
      <c r="I6" s="17"/>
      <c r="J6" s="17"/>
    </row>
    <row r="7" spans="2:10">
      <c r="B7" s="17"/>
      <c r="C7" s="17"/>
      <c r="D7" s="17"/>
      <c r="E7" s="17"/>
      <c r="F7" s="17"/>
      <c r="G7" s="17"/>
      <c r="H7" s="17"/>
      <c r="I7" s="17"/>
      <c r="J7" s="17"/>
    </row>
    <row r="8" spans="2:10">
      <c r="B8" s="17"/>
      <c r="C8" s="17"/>
      <c r="D8" s="17"/>
      <c r="E8" s="17"/>
      <c r="F8" s="17"/>
      <c r="G8" s="17"/>
      <c r="H8" s="17"/>
      <c r="I8" s="17"/>
      <c r="J8" s="17"/>
    </row>
    <row r="9" spans="2:10">
      <c r="B9" s="17"/>
      <c r="C9" s="17"/>
      <c r="D9" s="17"/>
      <c r="E9" s="17"/>
      <c r="F9" s="17"/>
      <c r="G9" s="17"/>
      <c r="H9" s="17"/>
      <c r="I9" s="17"/>
      <c r="J9" s="17"/>
    </row>
    <row r="10" spans="2:10">
      <c r="B10" s="17"/>
      <c r="C10" s="17"/>
      <c r="D10" s="17"/>
      <c r="E10" s="17"/>
      <c r="F10" s="17"/>
      <c r="G10" s="17"/>
      <c r="H10" s="17"/>
      <c r="I10" s="17"/>
      <c r="J10" s="17"/>
    </row>
    <row r="11" spans="2:10">
      <c r="B11" s="17"/>
      <c r="C11" s="17"/>
      <c r="D11" s="17"/>
      <c r="E11" s="17"/>
      <c r="F11" s="17"/>
      <c r="G11" s="17"/>
      <c r="H11" s="17"/>
      <c r="I11" s="17"/>
      <c r="J11" s="17"/>
    </row>
    <row r="12" spans="2:10">
      <c r="B12" s="17"/>
      <c r="C12" s="17"/>
      <c r="D12" s="17"/>
      <c r="E12" s="17"/>
      <c r="F12" s="17"/>
      <c r="G12" s="17"/>
      <c r="H12" s="17"/>
      <c r="I12" s="17"/>
      <c r="J12" s="17"/>
    </row>
    <row r="13" spans="2:10">
      <c r="B13" s="17"/>
      <c r="C13" s="17"/>
      <c r="D13" s="17"/>
      <c r="E13" s="17"/>
      <c r="F13" s="17"/>
      <c r="G13" s="17"/>
      <c r="H13" s="17"/>
      <c r="I13" s="17"/>
      <c r="J13" s="17"/>
    </row>
    <row r="14" spans="2:10">
      <c r="B14" s="17"/>
      <c r="C14" s="17"/>
      <c r="D14" s="17"/>
      <c r="E14" s="17"/>
      <c r="F14" s="17"/>
      <c r="G14" s="17"/>
      <c r="H14" s="17"/>
      <c r="I14" s="17"/>
      <c r="J14" s="17"/>
    </row>
    <row r="15" spans="2:10">
      <c r="B15" s="17"/>
      <c r="C15" s="17"/>
      <c r="D15" s="17"/>
      <c r="E15" s="17"/>
      <c r="F15" s="17"/>
      <c r="G15" s="17"/>
      <c r="H15" s="17"/>
      <c r="I15" s="17"/>
      <c r="J15" s="17"/>
    </row>
    <row r="16" spans="2:10">
      <c r="B16" s="17"/>
      <c r="C16" s="17"/>
      <c r="D16" s="17"/>
      <c r="E16" s="17"/>
      <c r="F16" s="17"/>
      <c r="G16" s="17"/>
      <c r="H16" s="17"/>
      <c r="I16" s="17"/>
      <c r="J16" s="17"/>
    </row>
    <row r="17" spans="2:10">
      <c r="B17" s="17"/>
      <c r="C17" s="17"/>
      <c r="D17" s="17"/>
      <c r="E17" s="17"/>
      <c r="F17" s="17"/>
      <c r="G17" s="17"/>
      <c r="H17" s="17"/>
      <c r="I17" s="17"/>
      <c r="J17" s="17"/>
    </row>
    <row r="18" spans="2:10">
      <c r="B18" s="17"/>
      <c r="C18" s="17"/>
      <c r="D18" s="17"/>
      <c r="E18" s="17"/>
      <c r="F18" s="17"/>
      <c r="G18" s="17"/>
      <c r="H18" s="17"/>
      <c r="I18" s="17"/>
      <c r="J18" s="17"/>
    </row>
    <row r="19" spans="2:10">
      <c r="B19" s="17"/>
      <c r="C19" s="17"/>
      <c r="D19" s="17"/>
      <c r="E19" s="17"/>
      <c r="F19" s="17"/>
      <c r="G19" s="17"/>
      <c r="H19" s="17"/>
      <c r="I19" s="17"/>
      <c r="J19" s="17"/>
    </row>
    <row r="20" spans="2:10">
      <c r="B20" s="17"/>
      <c r="C20" s="17"/>
      <c r="D20" s="17"/>
      <c r="E20" s="17"/>
      <c r="F20" s="17"/>
      <c r="G20" s="17"/>
      <c r="H20" s="17"/>
      <c r="I20" s="17"/>
      <c r="J20" s="17"/>
    </row>
    <row r="21" spans="2:10">
      <c r="B21" s="17"/>
      <c r="C21" s="17"/>
      <c r="D21" s="17"/>
      <c r="E21" s="17"/>
      <c r="F21" s="17"/>
      <c r="G21" s="17"/>
      <c r="H21" s="17"/>
      <c r="I21" s="17"/>
      <c r="J21" s="17"/>
    </row>
    <row r="22" spans="2:10">
      <c r="B22" s="17"/>
      <c r="C22" s="17"/>
      <c r="D22" s="17"/>
      <c r="E22" s="17"/>
      <c r="F22" s="17"/>
      <c r="G22" s="17"/>
      <c r="H22" s="17"/>
      <c r="I22" s="17"/>
      <c r="J22" s="17"/>
    </row>
    <row r="23" spans="2:10">
      <c r="B23" s="17"/>
      <c r="C23" s="17"/>
      <c r="D23" s="17"/>
      <c r="E23" s="17"/>
      <c r="F23" s="17"/>
      <c r="G23" s="17"/>
      <c r="H23" s="17"/>
      <c r="I23" s="17"/>
      <c r="J23" s="17"/>
    </row>
    <row r="24" spans="2:10">
      <c r="B24" s="17"/>
      <c r="C24" s="17"/>
      <c r="D24" s="17"/>
      <c r="E24" s="17"/>
      <c r="F24" s="17"/>
      <c r="G24" s="17"/>
      <c r="H24" s="17"/>
      <c r="I24" s="17"/>
      <c r="J24" s="17"/>
    </row>
    <row r="25" spans="2:10">
      <c r="B25" s="17"/>
      <c r="C25" s="17"/>
      <c r="D25" s="17"/>
      <c r="E25" s="17"/>
      <c r="F25" s="17"/>
      <c r="G25" s="17"/>
      <c r="H25" s="17"/>
      <c r="I25" s="17"/>
      <c r="J25" s="17"/>
    </row>
    <row r="26" spans="2:10">
      <c r="B26" s="17"/>
      <c r="C26" s="17"/>
      <c r="D26" s="17"/>
      <c r="E26" s="17"/>
      <c r="F26" s="17"/>
      <c r="G26" s="17"/>
      <c r="H26" s="17"/>
      <c r="I26" s="17"/>
      <c r="J26" s="17"/>
    </row>
    <row r="27" spans="2:10">
      <c r="B27" s="17"/>
      <c r="C27" s="17"/>
      <c r="D27" s="17"/>
      <c r="E27" s="17"/>
      <c r="F27" s="17"/>
      <c r="G27" s="17"/>
      <c r="H27" s="17"/>
      <c r="I27" s="17"/>
      <c r="J27" s="17"/>
    </row>
    <row r="28" spans="2:10">
      <c r="B28" s="17"/>
      <c r="C28" s="17"/>
      <c r="D28" s="17"/>
      <c r="E28" s="17"/>
      <c r="F28" s="17"/>
      <c r="G28" s="17"/>
      <c r="H28" s="17"/>
      <c r="I28" s="17"/>
      <c r="J28" s="17"/>
    </row>
    <row r="29" spans="2:10">
      <c r="B29" s="17"/>
      <c r="C29" s="17"/>
      <c r="D29" s="17"/>
      <c r="E29" s="17"/>
      <c r="F29" s="17"/>
      <c r="G29" s="17"/>
      <c r="H29" s="17"/>
      <c r="I29" s="17"/>
      <c r="J29" s="17"/>
    </row>
    <row r="30" spans="2:10">
      <c r="B30" s="17"/>
      <c r="C30" s="17"/>
      <c r="D30" s="17"/>
      <c r="E30" s="17"/>
      <c r="F30" s="17"/>
      <c r="G30" s="17"/>
      <c r="H30" s="17"/>
      <c r="I30" s="17"/>
      <c r="J30" s="17"/>
    </row>
    <row r="31" spans="2:10">
      <c r="B31" s="17"/>
      <c r="C31" s="17"/>
      <c r="D31" s="17"/>
      <c r="E31" s="17"/>
      <c r="F31" s="17"/>
      <c r="G31" s="17"/>
      <c r="H31" s="17"/>
      <c r="I31" s="17"/>
      <c r="J31" s="17"/>
    </row>
    <row r="32" spans="2:10">
      <c r="B32" s="17"/>
      <c r="C32" s="17"/>
      <c r="D32" s="17"/>
      <c r="E32" s="17"/>
      <c r="F32" s="17"/>
      <c r="G32" s="17"/>
      <c r="H32" s="17"/>
      <c r="I32" s="17"/>
      <c r="J32" s="17"/>
    </row>
    <row r="33" spans="2:10">
      <c r="B33" s="17"/>
      <c r="C33" s="17"/>
      <c r="D33" s="17"/>
      <c r="E33" s="17"/>
      <c r="F33" s="17"/>
      <c r="G33" s="17"/>
      <c r="H33" s="17"/>
      <c r="I33" s="17"/>
      <c r="J33" s="17"/>
    </row>
    <row r="34" spans="2:10">
      <c r="B34" s="17"/>
      <c r="C34" s="17"/>
      <c r="D34" s="17"/>
      <c r="E34" s="17"/>
      <c r="F34" s="17"/>
      <c r="G34" s="17"/>
      <c r="H34" s="17"/>
      <c r="I34" s="17"/>
      <c r="J34" s="17"/>
    </row>
    <row r="35" spans="2:10">
      <c r="B35" s="17"/>
      <c r="C35" s="17"/>
      <c r="D35" s="17"/>
      <c r="E35" s="17"/>
      <c r="F35" s="17"/>
      <c r="G35" s="17"/>
      <c r="H35" s="17"/>
      <c r="I35" s="17"/>
      <c r="J35" s="17"/>
    </row>
    <row r="36" spans="2:10">
      <c r="B36" s="17"/>
      <c r="C36" s="17"/>
      <c r="D36" s="17"/>
      <c r="E36" s="17"/>
      <c r="F36" s="17"/>
      <c r="G36" s="17"/>
      <c r="H36" s="17"/>
      <c r="I36" s="17"/>
      <c r="J36" s="17"/>
    </row>
    <row r="37" spans="2:10">
      <c r="B37" s="17"/>
      <c r="C37" s="17"/>
      <c r="D37" s="17"/>
      <c r="E37" s="17"/>
      <c r="F37" s="17"/>
      <c r="G37" s="17"/>
      <c r="H37" s="17"/>
      <c r="I37" s="17"/>
      <c r="J37" s="17"/>
    </row>
    <row r="38" spans="2:10">
      <c r="B38" s="17"/>
      <c r="C38" s="17"/>
      <c r="D38" s="17"/>
      <c r="E38" s="17"/>
      <c r="F38" s="17"/>
      <c r="G38" s="17"/>
      <c r="H38" s="17"/>
      <c r="I38" s="17"/>
      <c r="J38" s="17"/>
    </row>
    <row r="39" spans="2:10">
      <c r="B39" s="17"/>
      <c r="C39" s="17"/>
      <c r="D39" s="17"/>
      <c r="E39" s="17"/>
      <c r="F39" s="17"/>
      <c r="G39" s="17"/>
      <c r="H39" s="17"/>
      <c r="I39" s="17"/>
      <c r="J39" s="17"/>
    </row>
    <row r="40" spans="2:10">
      <c r="B40" s="17"/>
      <c r="C40" s="17"/>
      <c r="D40" s="17"/>
      <c r="E40" s="17"/>
      <c r="F40" s="17"/>
      <c r="G40" s="17"/>
      <c r="H40" s="17"/>
      <c r="I40" s="17"/>
      <c r="J40" s="17"/>
    </row>
    <row r="41" spans="2:10">
      <c r="B41" s="17"/>
      <c r="C41" s="17"/>
      <c r="D41" s="17"/>
      <c r="E41" s="17"/>
      <c r="F41" s="17"/>
      <c r="G41" s="17"/>
      <c r="H41" s="17"/>
      <c r="I41" s="17"/>
      <c r="J41" s="17"/>
    </row>
    <row r="42" spans="2:10">
      <c r="B42" s="17"/>
      <c r="C42" s="17"/>
      <c r="D42" s="17"/>
      <c r="E42" s="17"/>
      <c r="F42" s="17"/>
      <c r="G42" s="17"/>
      <c r="H42" s="17"/>
      <c r="I42" s="17"/>
      <c r="J42" s="17"/>
    </row>
    <row r="43" spans="2:10">
      <c r="B43" s="17"/>
      <c r="C43" s="17"/>
      <c r="D43" s="17"/>
      <c r="E43" s="17"/>
      <c r="F43" s="17"/>
      <c r="G43" s="17"/>
      <c r="H43" s="17"/>
      <c r="I43" s="17"/>
      <c r="J43" s="17"/>
    </row>
    <row r="44" spans="2:10">
      <c r="B44" s="17"/>
      <c r="C44" s="17"/>
      <c r="D44" s="17"/>
      <c r="E44" s="17"/>
      <c r="F44" s="17"/>
      <c r="G44" s="17"/>
      <c r="H44" s="17"/>
      <c r="I44" s="17"/>
      <c r="J44" s="17"/>
    </row>
    <row r="45" spans="2:10">
      <c r="B45" s="17"/>
      <c r="C45" s="17"/>
      <c r="D45" s="17"/>
      <c r="E45" s="17"/>
      <c r="F45" s="17"/>
      <c r="G45" s="17"/>
      <c r="H45" s="17"/>
      <c r="I45" s="17"/>
      <c r="J45" s="17"/>
    </row>
    <row r="46" spans="2:10">
      <c r="B46" s="17"/>
      <c r="C46" s="17"/>
      <c r="D46" s="17"/>
      <c r="E46" s="17"/>
      <c r="F46" s="17"/>
      <c r="G46" s="17"/>
      <c r="H46" s="17"/>
      <c r="I46" s="17"/>
      <c r="J46" s="17"/>
    </row>
    <row r="47" spans="2:10">
      <c r="B47" s="17"/>
      <c r="C47" s="17"/>
      <c r="D47" s="17"/>
      <c r="E47" s="17"/>
      <c r="F47" s="17"/>
      <c r="G47" s="17"/>
      <c r="H47" s="17"/>
      <c r="I47" s="17"/>
      <c r="J47" s="17"/>
    </row>
    <row r="48" spans="2:10">
      <c r="B48" s="17"/>
      <c r="C48" s="17"/>
      <c r="D48" s="17"/>
      <c r="E48" s="17"/>
      <c r="F48" s="17"/>
      <c r="G48" s="17"/>
      <c r="H48" s="17"/>
      <c r="I48" s="17"/>
      <c r="J48" s="17"/>
    </row>
    <row r="49" spans="2:10">
      <c r="B49" s="17"/>
      <c r="C49" s="17"/>
      <c r="D49" s="17"/>
      <c r="E49" s="17"/>
      <c r="F49" s="17"/>
      <c r="G49" s="17"/>
      <c r="H49" s="17"/>
      <c r="I49" s="17"/>
      <c r="J49" s="17"/>
    </row>
    <row r="50" spans="2:10">
      <c r="B50" s="17"/>
      <c r="C50" s="17"/>
      <c r="D50" s="17"/>
      <c r="E50" s="17"/>
      <c r="F50" s="17"/>
      <c r="G50" s="17"/>
      <c r="H50" s="17"/>
      <c r="I50" s="17"/>
      <c r="J50" s="17"/>
    </row>
    <row r="51" spans="2:10">
      <c r="B51" s="17"/>
      <c r="C51" s="17"/>
      <c r="D51" s="17"/>
      <c r="E51" s="17"/>
      <c r="F51" s="17"/>
      <c r="G51" s="17"/>
      <c r="H51" s="17"/>
      <c r="I51" s="17"/>
      <c r="J51" s="17"/>
    </row>
    <row r="52" spans="2:10">
      <c r="B52" s="17"/>
      <c r="C52" s="17"/>
      <c r="D52" s="17"/>
      <c r="E52" s="17"/>
      <c r="F52" s="17"/>
      <c r="G52" s="17"/>
      <c r="H52" s="17"/>
      <c r="I52" s="17"/>
      <c r="J52" s="17"/>
    </row>
    <row r="53" spans="2:10">
      <c r="B53" s="17"/>
      <c r="C53" s="17"/>
      <c r="D53" s="17"/>
      <c r="E53" s="17"/>
      <c r="F53" s="17"/>
      <c r="G53" s="17"/>
      <c r="H53" s="17"/>
      <c r="I53" s="17"/>
      <c r="J53" s="17"/>
    </row>
    <row r="54" spans="2:10">
      <c r="B54" s="17"/>
      <c r="C54" s="17"/>
      <c r="D54" s="17"/>
      <c r="E54" s="17"/>
      <c r="F54" s="17"/>
      <c r="G54" s="17"/>
      <c r="H54" s="17"/>
      <c r="I54" s="17"/>
      <c r="J54" s="17"/>
    </row>
    <row r="55" spans="2:10">
      <c r="B55" s="17"/>
      <c r="C55" s="17"/>
      <c r="D55" s="17"/>
      <c r="E55" s="17"/>
      <c r="F55" s="17"/>
      <c r="G55" s="17"/>
      <c r="H55" s="17"/>
      <c r="I55" s="17"/>
      <c r="J55" s="17"/>
    </row>
    <row r="56" spans="2:10">
      <c r="B56" s="17"/>
      <c r="C56" s="17"/>
      <c r="D56" s="17"/>
      <c r="E56" s="17"/>
      <c r="F56" s="17"/>
      <c r="G56" s="17"/>
      <c r="H56" s="17"/>
      <c r="I56" s="17"/>
      <c r="J56" s="17"/>
    </row>
    <row r="57" spans="2:10">
      <c r="B57" s="17"/>
      <c r="C57" s="17"/>
      <c r="D57" s="17"/>
      <c r="E57" s="17"/>
      <c r="F57" s="17"/>
      <c r="G57" s="17"/>
      <c r="H57" s="17"/>
      <c r="I57" s="17"/>
      <c r="J57" s="17"/>
    </row>
    <row r="58" spans="2:10">
      <c r="B58" s="17"/>
      <c r="C58" s="17"/>
      <c r="D58" s="17"/>
      <c r="E58" s="17"/>
      <c r="F58" s="17"/>
      <c r="G58" s="17"/>
      <c r="H58" s="17"/>
      <c r="I58" s="17"/>
      <c r="J58" s="17"/>
    </row>
    <row r="59" spans="2:10">
      <c r="B59" s="17"/>
      <c r="C59" s="17"/>
      <c r="D59" s="17"/>
      <c r="E59" s="17"/>
      <c r="F59" s="17"/>
      <c r="G59" s="17"/>
      <c r="H59" s="17"/>
      <c r="I59" s="17"/>
      <c r="J59" s="17"/>
    </row>
    <row r="60" spans="2:10">
      <c r="B60" s="17"/>
      <c r="C60" s="17"/>
      <c r="D60" s="17"/>
      <c r="E60" s="17"/>
      <c r="F60" s="17"/>
      <c r="G60" s="17"/>
      <c r="H60" s="17"/>
      <c r="I60" s="17"/>
      <c r="J60" s="17"/>
    </row>
    <row r="61" spans="2:10">
      <c r="B61" s="17"/>
      <c r="C61" s="17"/>
      <c r="D61" s="17"/>
      <c r="E61" s="17"/>
      <c r="F61" s="17"/>
      <c r="G61" s="17"/>
      <c r="H61" s="17"/>
      <c r="I61" s="17"/>
      <c r="J61" s="17"/>
    </row>
  </sheetData>
  <mergeCells count="2">
    <mergeCell ref="B1:J1"/>
    <mergeCell ref="B2:J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00E421D1C93D46AD6781EC3DB2BF8D" ma:contentTypeVersion="18" ma:contentTypeDescription="Create a new document." ma:contentTypeScope="" ma:versionID="853b6b4bbce174c481f803199ff398c4">
  <xsd:schema xmlns:xsd="http://www.w3.org/2001/XMLSchema" xmlns:xs="http://www.w3.org/2001/XMLSchema" xmlns:p="http://schemas.microsoft.com/office/2006/metadata/properties" xmlns:ns2="3c89f2d4-6ee3-40ed-b298-1b1833da08a3" xmlns:ns3="5f950fa6-e3af-4d90-a39f-ece12cf25694" targetNamespace="http://schemas.microsoft.com/office/2006/metadata/properties" ma:root="true" ma:fieldsID="33ed822d8c17cd6c6c0f9c9beece23f9" ns2:_="" ns3:_="">
    <xsd:import namespace="3c89f2d4-6ee3-40ed-b298-1b1833da08a3"/>
    <xsd:import namespace="5f950fa6-e3af-4d90-a39f-ece12cf256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f2d4-6ee3-40ed-b298-1b1833da0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3f3af39-d38c-4793-825a-06b78de225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50fa6-e3af-4d90-a39f-ece12cf2569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7a527c4-11f2-48e2-8b8c-e68266c06fd8}" ma:internalName="TaxCatchAll" ma:showField="CatchAllData" ma:web="5f950fa6-e3af-4d90-a39f-ece12cf25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950fa6-e3af-4d90-a39f-ece12cf25694" xsi:nil="true"/>
    <lcf76f155ced4ddcb4097134ff3c332f xmlns="3c89f2d4-6ee3-40ed-b298-1b1833da08a3">
      <Terms xmlns="http://schemas.microsoft.com/office/infopath/2007/PartnerControls"/>
    </lcf76f155ced4ddcb4097134ff3c332f>
    <MediaLengthInSeconds xmlns="3c89f2d4-6ee3-40ed-b298-1b1833da08a3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k H z F U q U U 6 R S j A A A A 9 Q A A A B I A H A B D b 2 5 m a W c v U G F j a 2 F n Z S 5 4 b W w g o h g A K K A U A A A A A A A A A A A A A A A A A A A A A A A A A A A A h Y + x D o I w G I R f h X S n L c V B y U 8 Z X C U x I R r X p l R o h G J o s b y b g 4 / k K 4 h R 1 M 3 x v r t L 7 u 7 X G 2 R j 2 w Q X 1 V v d m R R F m K J A G d m V 2 l Q p G t w x X K K M w 1 b I k 6 h U M I W N T U a r U 1 Q 7 d 0 4 I 8 d 5 j H + O u r w i j N C K H f F P I W r U i 1 M Y 6 Y a R C n 1 b 5 v 4 U 4 7 F 9 j O M O r G C 8 Y w x T I z C D X 5 u u z a e 7 T / Y G w H h o 3 9 I o r E + 4 K I L M E 8 r 7 A H 1 B L A w Q U A A I A C A C Q f M V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H z F U i i K R 7 g O A A A A E Q A A A B M A H A B G b 3 J t d W x h c y 9 T Z W N 0 a W 9 u M S 5 t I K I Y A C i g F A A A A A A A A A A A A A A A A A A A A A A A A A A A A C t O T S 7 J z M 9 T C I b Q h t Y A U E s B A i 0 A F A A C A A g A k H z F U q U U 6 R S j A A A A 9 Q A A A B I A A A A A A A A A A A A A A A A A A A A A A E N v b m Z p Z y 9 Q Y W N r Y W d l L n h t b F B L A Q I t A B Q A A g A I A J B 8 x V I P y u m r p A A A A O k A A A A T A A A A A A A A A A A A A A A A A O 8 A A A B b Q 2 9 u d G V u d F 9 U e X B l c 1 0 u e G 1 s U E s B A i 0 A F A A C A A g A k H z F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K Q y C x 9 M B 5 E p Q 6 Z L 7 f r T a I A A A A A A g A A A A A A A 2 Y A A M A A A A A Q A A A A g g 9 3 Z p 7 a c N t 7 u K s C X 9 H 4 g A A A A A A E g A A A o A A A A B A A A A C Q c h n I n 9 o 7 O p z v f Q L d i o N f U A A A A A f v R 3 E r Z C U o 1 A R l C u H j 4 3 7 Z q + H T m R k 2 L W 6 7 b x R y C I 8 v e C / P I 6 k / 5 e z T I v h / x S K Q c M u W z g d T K h p / M e L a I o T P U 7 u S Q m 0 9 j S u V f n h 9 q b 9 t h T G Y F A A A A P i n K u 7 A T A W a 7 Z I H L j p a L p 5 2 m 0 J x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7028C-3AA5-451E-A906-0DBA6630D86F}"/>
</file>

<file path=customXml/itemProps2.xml><?xml version="1.0" encoding="utf-8"?>
<ds:datastoreItem xmlns:ds="http://schemas.openxmlformats.org/officeDocument/2006/customXml" ds:itemID="{C2FA813A-BBE9-4CDF-89CB-E2D8F44D066F}"/>
</file>

<file path=customXml/itemProps3.xml><?xml version="1.0" encoding="utf-8"?>
<ds:datastoreItem xmlns:ds="http://schemas.openxmlformats.org/officeDocument/2006/customXml" ds:itemID="{4952BE08-BCD1-4A42-851A-AC90D2760C4E}"/>
</file>

<file path=customXml/itemProps4.xml><?xml version="1.0" encoding="utf-8"?>
<ds:datastoreItem xmlns:ds="http://schemas.openxmlformats.org/officeDocument/2006/customXml" ds:itemID="{069D240F-AF98-4580-BFC6-9A81F1A8F6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Kayla Savage</dc:creator>
  <cp:keywords/>
  <dc:description/>
  <cp:lastModifiedBy/>
  <cp:revision/>
  <dcterms:created xsi:type="dcterms:W3CDTF">2020-08-09T15:12:33Z</dcterms:created>
  <dcterms:modified xsi:type="dcterms:W3CDTF">2026-01-08T15:30:23Z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0x0101005A00E421D1C93D46AD6781EC3DB2BF8D</vt:lpwstr>
  </property>
  <property fmtid="{D5CDD505-2E9C-101B-9397-08002B2CF9AE}" pid="3" name="Order">
    <vt:r8>195500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